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10515" activeTab="0"/>
  </bookViews>
  <sheets>
    <sheet name="MDE" sheetId="1" r:id="rId1"/>
    <sheet name="30min" sheetId="2" r:id="rId2"/>
    <sheet name="S1" sheetId="3" r:id="rId3"/>
    <sheet name="S2" sheetId="4" r:id="rId4"/>
    <sheet name="S3 (1)" sheetId="5" r:id="rId5"/>
    <sheet name="S3 (2)" sheetId="6" r:id="rId6"/>
    <sheet name=" S3 (3)" sheetId="7" r:id="rId7"/>
    <sheet name=" S4 (1)" sheetId="8" r:id="rId8"/>
    <sheet name="S4 (2)" sheetId="9" r:id="rId9"/>
    <sheet name=" S4 (3)" sheetId="10" r:id="rId10"/>
    <sheet name="data" sheetId="11" r:id="rId11"/>
  </sheets>
  <definedNames/>
  <calcPr fullCalcOnLoad="1"/>
</workbook>
</file>

<file path=xl/sharedStrings.xml><?xml version="1.0" encoding="utf-8"?>
<sst xmlns="http://schemas.openxmlformats.org/spreadsheetml/2006/main" count="396" uniqueCount="52">
  <si>
    <t>Minute</t>
  </si>
  <si>
    <t>rythme</t>
  </si>
  <si>
    <t>allure</t>
  </si>
  <si>
    <t>VMA:</t>
  </si>
  <si>
    <t>filière principalement développée</t>
  </si>
  <si>
    <t>Noms:</t>
  </si>
  <si>
    <t>Classe:</t>
  </si>
  <si>
    <t>Prénoms:</t>
  </si>
  <si>
    <t>récupération</t>
  </si>
  <si>
    <t>consommation calorique</t>
  </si>
  <si>
    <t>Capacité aerobie</t>
  </si>
  <si>
    <t>Puissance aerobie longue</t>
  </si>
  <si>
    <t>developpement VMA</t>
  </si>
  <si>
    <t>Puissance aerobie courte</t>
  </si>
  <si>
    <t>travail lactique</t>
  </si>
  <si>
    <t>Accompagner un objectif sportif</t>
  </si>
  <si>
    <t>Objectif de santé</t>
  </si>
  <si>
    <t>Récupération, détente ou perte de poids</t>
  </si>
  <si>
    <t>Ma séance d'entraînement</t>
  </si>
  <si>
    <t>Ma VMA:</t>
  </si>
  <si>
    <t>Mon mobile:</t>
  </si>
  <si>
    <t>Développer un état de santé de façon continue</t>
  </si>
  <si>
    <t>Rechercher les moyens d'une récupération, d'une détente ou d'aide à la perte de poids</t>
  </si>
  <si>
    <t>Mobile 1</t>
  </si>
  <si>
    <t>Mobile 2</t>
  </si>
  <si>
    <t>Mobile 3</t>
  </si>
  <si>
    <t>marche +</t>
  </si>
  <si>
    <t>Compléter Noms, Prénoms, Classe et VMA (cases vertes)</t>
  </si>
  <si>
    <t>Compléter le mobile choisi à l'aide du menu déroulant (case verte)</t>
  </si>
  <si>
    <t>Accompagner un objectif sportif en rapport avec des échéances</t>
  </si>
  <si>
    <t>La feuille "30min" vous permettra de programmer 30 minute d'entraînement</t>
  </si>
  <si>
    <t>Course en Durée</t>
  </si>
  <si>
    <t>Validation course</t>
  </si>
  <si>
    <t>Dispositif</t>
  </si>
  <si>
    <t>piste (25m)</t>
  </si>
  <si>
    <t>45"x15"</t>
  </si>
  <si>
    <t>18"x12"</t>
  </si>
  <si>
    <t>carré magique</t>
  </si>
  <si>
    <t>4'30</t>
  </si>
  <si>
    <t>S1</t>
  </si>
  <si>
    <t>test VMA demi cooper</t>
  </si>
  <si>
    <t>récupération passive</t>
  </si>
  <si>
    <t>récupération active</t>
  </si>
  <si>
    <t>Consommation calorique</t>
  </si>
  <si>
    <t>Capacité Aérobie</t>
  </si>
  <si>
    <t>Développement VMA</t>
  </si>
  <si>
    <t>test VMA gacon 45-15</t>
  </si>
  <si>
    <r>
      <t xml:space="preserve">Pour le mobile </t>
    </r>
    <r>
      <rPr>
        <sz val="14"/>
        <color indexed="10"/>
        <rFont val="Arial"/>
        <family val="2"/>
      </rPr>
      <t>1</t>
    </r>
    <r>
      <rPr>
        <sz val="14"/>
        <rFont val="Arial"/>
        <family val="0"/>
      </rPr>
      <t>: la feuille " Si (</t>
    </r>
    <r>
      <rPr>
        <sz val="14"/>
        <color indexed="10"/>
        <rFont val="Arial"/>
        <family val="2"/>
      </rPr>
      <t>1</t>
    </r>
    <r>
      <rPr>
        <sz val="14"/>
        <rFont val="Arial"/>
        <family val="0"/>
      </rPr>
      <t>)", pour la séance "i", vous permettra de suivre une partie de l'entraînement puis de programmer la suite</t>
    </r>
  </si>
  <si>
    <r>
      <t xml:space="preserve">Pour le mobile </t>
    </r>
    <r>
      <rPr>
        <sz val="14"/>
        <color indexed="10"/>
        <rFont val="Arial"/>
        <family val="2"/>
      </rPr>
      <t>2</t>
    </r>
    <r>
      <rPr>
        <sz val="14"/>
        <rFont val="Arial"/>
        <family val="0"/>
      </rPr>
      <t>: la feuille " Si (</t>
    </r>
    <r>
      <rPr>
        <sz val="14"/>
        <color indexed="10"/>
        <rFont val="Arial"/>
        <family val="2"/>
      </rPr>
      <t>2</t>
    </r>
    <r>
      <rPr>
        <sz val="14"/>
        <rFont val="Arial"/>
        <family val="0"/>
      </rPr>
      <t>)", pour la séance "i", vous permettra de suivre une partie de l'entraînement puis de programmer la suite</t>
    </r>
  </si>
  <si>
    <r>
      <t xml:space="preserve">Pour le mobile </t>
    </r>
    <r>
      <rPr>
        <sz val="14"/>
        <color indexed="10"/>
        <rFont val="Arial"/>
        <family val="2"/>
      </rPr>
      <t>3</t>
    </r>
    <r>
      <rPr>
        <sz val="14"/>
        <rFont val="Arial"/>
        <family val="0"/>
      </rPr>
      <t>: la feuille " Si (</t>
    </r>
    <r>
      <rPr>
        <sz val="14"/>
        <color indexed="10"/>
        <rFont val="Arial"/>
        <family val="2"/>
      </rPr>
      <t>3</t>
    </r>
    <r>
      <rPr>
        <sz val="14"/>
        <rFont val="Arial"/>
        <family val="0"/>
      </rPr>
      <t>)", pour la séance "i", vous permettra de suivre une partie de l'entraînement puis de programmer la suite</t>
    </r>
  </si>
  <si>
    <t>Séance 1 Term 2016-2017</t>
  </si>
  <si>
    <t>Séance 2 Term 2016-2017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</si>
</sst>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u val="single"/>
      <sz val="18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4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/>
    </xf>
    <xf numFmtId="0" fontId="2" fillId="23" borderId="10" xfId="0" applyFont="1" applyFill="1" applyBorder="1" applyAlignment="1">
      <alignment horizontal="center"/>
    </xf>
    <xf numFmtId="9" fontId="2" fillId="1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2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23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vertical="top"/>
    </xf>
    <xf numFmtId="0" fontId="2" fillId="20" borderId="11" xfId="0" applyFont="1" applyFill="1" applyBorder="1" applyAlignment="1">
      <alignment horizontal="left"/>
    </xf>
    <xf numFmtId="0" fontId="2" fillId="20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5" borderId="15" xfId="0" applyFont="1" applyFill="1" applyBorder="1" applyAlignment="1">
      <alignment/>
    </xf>
    <xf numFmtId="0" fontId="5" fillId="0" borderId="0" xfId="0" applyFont="1" applyAlignment="1">
      <alignment/>
    </xf>
    <xf numFmtId="0" fontId="2" fillId="20" borderId="16" xfId="0" applyFont="1" applyFill="1" applyBorder="1" applyAlignment="1">
      <alignment/>
    </xf>
    <xf numFmtId="0" fontId="2" fillId="20" borderId="17" xfId="0" applyFont="1" applyFill="1" applyBorder="1" applyAlignment="1">
      <alignment horizontal="left"/>
    </xf>
    <xf numFmtId="0" fontId="2" fillId="20" borderId="17" xfId="0" applyFont="1" applyFill="1" applyBorder="1" applyAlignment="1">
      <alignment/>
    </xf>
    <xf numFmtId="0" fontId="2" fillId="20" borderId="18" xfId="0" applyFont="1" applyFill="1" applyBorder="1" applyAlignment="1">
      <alignment horizontal="left"/>
    </xf>
    <xf numFmtId="0" fontId="2" fillId="20" borderId="19" xfId="0" applyFont="1" applyFill="1" applyBorder="1" applyAlignment="1">
      <alignment/>
    </xf>
    <xf numFmtId="0" fontId="2" fillId="20" borderId="19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9" fontId="2" fillId="10" borderId="21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/>
    </xf>
    <xf numFmtId="0" fontId="2" fillId="20" borderId="18" xfId="0" applyFont="1" applyFill="1" applyBorder="1" applyAlignment="1">
      <alignment horizontal="center"/>
    </xf>
    <xf numFmtId="9" fontId="2" fillId="10" borderId="10" xfId="0" applyNumberFormat="1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22" borderId="23" xfId="0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/>
    </xf>
    <xf numFmtId="0" fontId="2" fillId="28" borderId="24" xfId="0" applyFont="1" applyFill="1" applyBorder="1" applyAlignment="1">
      <alignment horizontal="center"/>
    </xf>
    <xf numFmtId="9" fontId="2" fillId="29" borderId="24" xfId="0" applyNumberFormat="1" applyFont="1" applyFill="1" applyBorder="1" applyAlignment="1">
      <alignment horizontal="center"/>
    </xf>
    <xf numFmtId="0" fontId="2" fillId="30" borderId="24" xfId="0" applyFont="1" applyFill="1" applyBorder="1" applyAlignment="1">
      <alignment horizontal="center"/>
    </xf>
    <xf numFmtId="0" fontId="2" fillId="31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27" borderId="24" xfId="0" applyFont="1" applyFill="1" applyBorder="1" applyAlignment="1">
      <alignment/>
    </xf>
    <xf numFmtId="0" fontId="2" fillId="30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4" fillId="2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2" sqref="A12:G12"/>
    </sheetView>
  </sheetViews>
  <sheetFormatPr defaultColWidth="9.140625" defaultRowHeight="12.75"/>
  <cols>
    <col min="1" max="1" width="14.57421875" style="0" customWidth="1"/>
    <col min="2" max="2" width="26.8515625" style="0" customWidth="1"/>
    <col min="3" max="3" width="16.57421875" style="0" customWidth="1"/>
    <col min="4" max="4" width="20.8515625" style="0" customWidth="1"/>
    <col min="5" max="5" width="11.421875" style="0" customWidth="1"/>
    <col min="6" max="6" width="23.00390625" style="0" customWidth="1"/>
  </cols>
  <sheetData>
    <row r="1" spans="1:7" ht="39.75" customHeight="1">
      <c r="A1" s="58" t="s">
        <v>31</v>
      </c>
      <c r="B1" s="58"/>
      <c r="C1" s="58"/>
      <c r="D1" s="58"/>
      <c r="E1" s="58"/>
      <c r="F1" s="58"/>
      <c r="G1" s="58"/>
    </row>
    <row r="2" spans="1:7" ht="18">
      <c r="A2" s="13" t="s">
        <v>27</v>
      </c>
      <c r="B2" s="13"/>
      <c r="C2" s="13"/>
      <c r="D2" s="13"/>
      <c r="E2" s="13"/>
      <c r="F2" s="13"/>
      <c r="G2" s="13"/>
    </row>
    <row r="3" spans="1:7" ht="18">
      <c r="A3" s="13" t="s">
        <v>28</v>
      </c>
      <c r="B3" s="13"/>
      <c r="C3" s="13"/>
      <c r="D3" s="13"/>
      <c r="E3" s="13"/>
      <c r="F3" s="13"/>
      <c r="G3" s="13"/>
    </row>
    <row r="4" spans="1:7" ht="18">
      <c r="A4" s="13" t="s">
        <v>5</v>
      </c>
      <c r="B4" s="14"/>
      <c r="C4" s="13" t="s">
        <v>7</v>
      </c>
      <c r="D4" s="14"/>
      <c r="E4" s="13" t="s">
        <v>6</v>
      </c>
      <c r="F4" s="14"/>
      <c r="G4" s="13"/>
    </row>
    <row r="5" spans="1:7" ht="18">
      <c r="A5" s="13" t="s">
        <v>19</v>
      </c>
      <c r="B5" s="14"/>
      <c r="C5" s="13" t="s">
        <v>20</v>
      </c>
      <c r="D5" s="14"/>
      <c r="E5" s="13"/>
      <c r="F5" s="13"/>
      <c r="G5" s="13"/>
    </row>
    <row r="6" spans="1:7" ht="18">
      <c r="A6" s="15"/>
      <c r="B6" s="15"/>
      <c r="C6" s="15"/>
      <c r="D6" s="15"/>
      <c r="E6" s="15"/>
      <c r="F6" s="15"/>
      <c r="G6" s="15"/>
    </row>
    <row r="7" spans="1:7" ht="18">
      <c r="A7" s="16" t="s">
        <v>23</v>
      </c>
      <c r="B7" s="16" t="s">
        <v>29</v>
      </c>
      <c r="C7" s="16"/>
      <c r="D7" s="16"/>
      <c r="E7" s="16"/>
      <c r="F7" s="16"/>
      <c r="G7" s="16"/>
    </row>
    <row r="8" spans="1:7" ht="18">
      <c r="A8" s="16" t="s">
        <v>24</v>
      </c>
      <c r="B8" s="16" t="s">
        <v>21</v>
      </c>
      <c r="C8" s="16"/>
      <c r="D8" s="16"/>
      <c r="E8" s="16"/>
      <c r="F8" s="16"/>
      <c r="G8" s="16"/>
    </row>
    <row r="9" spans="1:7" ht="18">
      <c r="A9" s="16" t="s">
        <v>25</v>
      </c>
      <c r="B9" s="16" t="s">
        <v>22</v>
      </c>
      <c r="C9" s="16"/>
      <c r="D9" s="16"/>
      <c r="E9" s="16"/>
      <c r="F9" s="16"/>
      <c r="G9" s="16"/>
    </row>
    <row r="10" spans="1:7" ht="18">
      <c r="A10" s="17"/>
      <c r="B10" s="17"/>
      <c r="C10" s="17"/>
      <c r="D10" s="17"/>
      <c r="E10" s="17"/>
      <c r="F10" s="17"/>
      <c r="G10" s="17"/>
    </row>
    <row r="11" spans="1:7" ht="30" customHeight="1">
      <c r="A11" s="18" t="s">
        <v>30</v>
      </c>
      <c r="B11" s="17"/>
      <c r="C11" s="17"/>
      <c r="D11" s="17"/>
      <c r="E11" s="17"/>
      <c r="F11" s="17"/>
      <c r="G11" s="17"/>
    </row>
    <row r="12" spans="1:7" ht="48.75" customHeight="1">
      <c r="A12" s="59" t="s">
        <v>47</v>
      </c>
      <c r="B12" s="60"/>
      <c r="C12" s="60"/>
      <c r="D12" s="60"/>
      <c r="E12" s="60"/>
      <c r="F12" s="60"/>
      <c r="G12" s="60"/>
    </row>
    <row r="13" spans="1:7" ht="48.75" customHeight="1">
      <c r="A13" s="59" t="s">
        <v>48</v>
      </c>
      <c r="B13" s="60"/>
      <c r="C13" s="60"/>
      <c r="D13" s="60"/>
      <c r="E13" s="60"/>
      <c r="F13" s="60"/>
      <c r="G13" s="60"/>
    </row>
    <row r="14" spans="1:7" ht="48.75" customHeight="1">
      <c r="A14" s="59" t="s">
        <v>49</v>
      </c>
      <c r="B14" s="60"/>
      <c r="C14" s="60"/>
      <c r="D14" s="60"/>
      <c r="E14" s="60"/>
      <c r="F14" s="60"/>
      <c r="G14" s="60"/>
    </row>
    <row r="15" spans="1:7" ht="18">
      <c r="A15" s="8"/>
      <c r="B15" s="8"/>
      <c r="C15" s="8"/>
      <c r="D15" s="8"/>
      <c r="E15" s="8"/>
      <c r="F15" s="8"/>
      <c r="G15" s="8"/>
    </row>
    <row r="16" spans="1:7" ht="18">
      <c r="A16" s="8"/>
      <c r="B16" s="8"/>
      <c r="C16" s="8"/>
      <c r="D16" s="8"/>
      <c r="E16" s="8"/>
      <c r="F16" s="8"/>
      <c r="G16" s="8"/>
    </row>
    <row r="17" spans="1:7" ht="18">
      <c r="A17" s="8"/>
      <c r="B17" s="8"/>
      <c r="C17" s="8"/>
      <c r="D17" s="8"/>
      <c r="E17" s="8"/>
      <c r="F17" s="8"/>
      <c r="G17" s="8"/>
    </row>
    <row r="18" spans="1:7" ht="18">
      <c r="A18" s="8"/>
      <c r="B18" s="8"/>
      <c r="C18" s="8"/>
      <c r="D18" s="8"/>
      <c r="E18" s="8"/>
      <c r="F18" s="8"/>
      <c r="G18" s="8"/>
    </row>
    <row r="19" spans="1:7" ht="18">
      <c r="A19" s="8"/>
      <c r="B19" s="8"/>
      <c r="C19" s="8"/>
      <c r="D19" s="8"/>
      <c r="E19" s="8"/>
      <c r="F19" s="8"/>
      <c r="G19" s="8"/>
    </row>
    <row r="20" spans="1:7" ht="18">
      <c r="A20" s="8"/>
      <c r="B20" s="8"/>
      <c r="C20" s="8"/>
      <c r="D20" s="8"/>
      <c r="E20" s="8"/>
      <c r="F20" s="8"/>
      <c r="G20" s="8"/>
    </row>
    <row r="21" spans="1:7" ht="18">
      <c r="A21" s="8"/>
      <c r="B21" s="8"/>
      <c r="C21" s="8"/>
      <c r="D21" s="8"/>
      <c r="E21" s="8"/>
      <c r="F21" s="8"/>
      <c r="G21" s="8"/>
    </row>
    <row r="22" spans="1:7" ht="18">
      <c r="A22" s="8"/>
      <c r="B22" s="8"/>
      <c r="C22" s="8"/>
      <c r="D22" s="8"/>
      <c r="E22" s="8"/>
      <c r="F22" s="8"/>
      <c r="G22" s="8"/>
    </row>
  </sheetData>
  <sheetProtection/>
  <protectedRanges>
    <protectedRange sqref="B4:B5 D4:D5 F4" name="Plage1"/>
  </protectedRanges>
  <mergeCells count="4">
    <mergeCell ref="A1:G1"/>
    <mergeCell ref="A12:G12"/>
    <mergeCell ref="A13:G13"/>
    <mergeCell ref="A14:G14"/>
  </mergeCells>
  <dataValidations count="1">
    <dataValidation type="list" allowBlank="1" showInputMessage="1" showErrorMessage="1" sqref="D5">
      <formula1>$A$7:$A$9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5">
      <selection activeCell="E22" sqref="E22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14062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17</v>
      </c>
      <c r="B1" s="57"/>
      <c r="C1" s="57"/>
      <c r="D1" s="57"/>
      <c r="E1" s="25"/>
    </row>
    <row r="2" spans="1:6" ht="18">
      <c r="A2" s="2" t="s">
        <v>5</v>
      </c>
      <c r="B2" s="3">
        <f>IF(MDE!D5="Mobile 3",IF(MDE!B4="","",MDE!B4),"")</f>
      </c>
      <c r="C2" s="2" t="s">
        <v>7</v>
      </c>
      <c r="D2" s="3">
        <f>IF(MDE!D5="Mobile 3",IF(MDE!D4="","",MDE!D4),"")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3",IF(MDE!B5="","",MDE!B5),"")</f>
      </c>
      <c r="C3" s="2" t="s">
        <v>6</v>
      </c>
      <c r="D3" s="3">
        <f>IF(MDE!D5="Mobile 3",IF(MDE!F4="","",MDE!F4),"")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/>
      <c r="C5" s="6">
        <f aca="true" t="shared" si="0" ref="C5:C34">IF($B$3="","",IF(B5="","",$B$3*B5))</f>
      </c>
      <c r="D5" s="7">
        <f>IF(C5="","",LOOKUP(B5,data!$A$1:$A$101,data!$B$1:$B$101))</f>
      </c>
      <c r="E5" s="26"/>
      <c r="F5" s="22"/>
      <c r="O5" s="27" t="s">
        <v>34</v>
      </c>
    </row>
    <row r="6" spans="1:15" ht="18">
      <c r="A6" s="4">
        <v>2</v>
      </c>
      <c r="B6" s="5"/>
      <c r="C6" s="6">
        <f t="shared" si="0"/>
      </c>
      <c r="D6" s="7">
        <f>IF(C6="","",LOOKUP(B6,data!$A$1:$A$101,data!$B$1:$B$101))</f>
      </c>
      <c r="E6" s="26"/>
      <c r="F6" s="23"/>
      <c r="O6" s="27" t="s">
        <v>35</v>
      </c>
    </row>
    <row r="7" spans="1:15" ht="18">
      <c r="A7" s="4">
        <v>3</v>
      </c>
      <c r="B7" s="5"/>
      <c r="C7" s="6">
        <f t="shared" si="0"/>
      </c>
      <c r="D7" s="7">
        <f>IF(C7="","",LOOKUP(B7,data!$A$1:$A$101,data!$B$1:$B$101))</f>
      </c>
      <c r="E7" s="26"/>
      <c r="F7" s="23"/>
      <c r="O7" s="27" t="s">
        <v>36</v>
      </c>
    </row>
    <row r="8" spans="1:15" ht="18">
      <c r="A8" s="4">
        <v>4</v>
      </c>
      <c r="B8" s="5"/>
      <c r="C8" s="6">
        <f t="shared" si="0"/>
      </c>
      <c r="D8" s="7">
        <f>IF(C8="","",LOOKUP(B8,data!$A$1:$A$101,data!$B$1:$B$101))</f>
      </c>
      <c r="E8" s="26"/>
      <c r="F8" s="23"/>
      <c r="O8" s="27" t="s">
        <v>37</v>
      </c>
    </row>
    <row r="9" spans="1:6" ht="18">
      <c r="A9" s="4">
        <v>5</v>
      </c>
      <c r="B9" s="5"/>
      <c r="C9" s="6">
        <f t="shared" si="0"/>
      </c>
      <c r="D9" s="7">
        <f>IF(C9="","",LOOKUP(B9,data!$A$1:$A$101,data!$B$1:$B$101))</f>
      </c>
      <c r="E9" s="26"/>
      <c r="F9" s="23"/>
    </row>
    <row r="10" spans="1:6" ht="18">
      <c r="A10" s="4">
        <v>6</v>
      </c>
      <c r="B10" s="5"/>
      <c r="C10" s="6">
        <f t="shared" si="0"/>
      </c>
      <c r="D10" s="7">
        <f>IF(C10="","",LOOKUP(B10,data!$A$1:$A$101,data!$B$1:$B$101))</f>
      </c>
      <c r="E10" s="26"/>
      <c r="F10" s="23"/>
    </row>
    <row r="11" spans="1:6" ht="18">
      <c r="A11" s="4">
        <v>7</v>
      </c>
      <c r="B11" s="5"/>
      <c r="C11" s="6">
        <f t="shared" si="0"/>
      </c>
      <c r="D11" s="7">
        <f>IF(C11="","",LOOKUP(B11,data!$A$1:$A$101,data!$B$1:$B$101))</f>
      </c>
      <c r="E11" s="26"/>
      <c r="F11" s="23"/>
    </row>
    <row r="12" spans="1:6" ht="18">
      <c r="A12" s="4">
        <v>8</v>
      </c>
      <c r="B12" s="5"/>
      <c r="C12" s="6">
        <f t="shared" si="0"/>
      </c>
      <c r="D12" s="7">
        <f>IF(C12="","",LOOKUP(B12,data!$A$1:$A$101,data!$B$1:$B$101))</f>
      </c>
      <c r="E12" s="26"/>
      <c r="F12" s="23"/>
    </row>
    <row r="13" spans="1:6" ht="18">
      <c r="A13" s="4">
        <v>9</v>
      </c>
      <c r="B13" s="5"/>
      <c r="C13" s="6">
        <f t="shared" si="0"/>
      </c>
      <c r="D13" s="7">
        <f>IF(C13="","",LOOKUP(B13,data!$A$1:$A$101,data!$B$1:$B$101))</f>
      </c>
      <c r="E13" s="26"/>
      <c r="F13" s="23"/>
    </row>
    <row r="14" spans="1:6" ht="18">
      <c r="A14" s="4">
        <v>10</v>
      </c>
      <c r="B14" s="5"/>
      <c r="C14" s="6">
        <f t="shared" si="0"/>
      </c>
      <c r="D14" s="7">
        <f>IF(C14="","",LOOKUP(B14,data!$A$1:$A$101,data!$B$1:$B$101))</f>
      </c>
      <c r="E14" s="26"/>
      <c r="F14" s="23"/>
    </row>
    <row r="15" spans="1:6" ht="18">
      <c r="A15" s="4">
        <v>11</v>
      </c>
      <c r="B15" s="5"/>
      <c r="C15" s="6">
        <f t="shared" si="0"/>
      </c>
      <c r="D15" s="7">
        <f>IF(C15="","",LOOKUP(B15,data!$A$1:$A$101,data!$B$1:$B$101))</f>
      </c>
      <c r="E15" s="26"/>
      <c r="F15" s="23"/>
    </row>
    <row r="16" spans="1:6" ht="18">
      <c r="A16" s="4">
        <v>12</v>
      </c>
      <c r="B16" s="5"/>
      <c r="C16" s="6">
        <f t="shared" si="0"/>
      </c>
      <c r="D16" s="7">
        <f>IF(C16="","",LOOKUP(B16,data!$A$1:$A$101,data!$B$1:$B$101))</f>
      </c>
      <c r="E16" s="26"/>
      <c r="F16" s="23"/>
    </row>
    <row r="17" spans="1:6" ht="18">
      <c r="A17" s="4">
        <v>13</v>
      </c>
      <c r="B17" s="5"/>
      <c r="C17" s="6">
        <f t="shared" si="0"/>
      </c>
      <c r="D17" s="7">
        <f>IF(C17="","",LOOKUP(B17,data!$A$1:$A$101,data!$B$1:$B$101))</f>
      </c>
      <c r="E17" s="26"/>
      <c r="F17" s="23"/>
    </row>
    <row r="18" spans="1:6" ht="18">
      <c r="A18" s="4">
        <v>14</v>
      </c>
      <c r="B18" s="5"/>
      <c r="C18" s="6">
        <f t="shared" si="0"/>
      </c>
      <c r="D18" s="7">
        <f>IF(C18="","",LOOKUP(B18,data!$A$1:$A$101,data!$B$1:$B$101))</f>
      </c>
      <c r="E18" s="26"/>
      <c r="F18" s="23"/>
    </row>
    <row r="19" spans="1:6" ht="18">
      <c r="A19" s="4">
        <v>15</v>
      </c>
      <c r="B19" s="5"/>
      <c r="C19" s="6">
        <f t="shared" si="0"/>
      </c>
      <c r="D19" s="7">
        <f>IF(C19="","",LOOKUP(B19,data!$A$1:$A$101,data!$B$1:$B$101))</f>
      </c>
      <c r="E19" s="26"/>
      <c r="F19" s="23"/>
    </row>
    <row r="20" spans="1:6" ht="18">
      <c r="A20" s="4">
        <v>16</v>
      </c>
      <c r="B20" s="5"/>
      <c r="C20" s="6">
        <f t="shared" si="0"/>
      </c>
      <c r="D20" s="7">
        <f>IF(C20="","",LOOKUP(B20,data!$A$1:$A$101,data!$B$1:$B$101))</f>
      </c>
      <c r="E20" s="26"/>
      <c r="F20" s="23"/>
    </row>
    <row r="21" spans="1:6" ht="18">
      <c r="A21" s="4">
        <v>17</v>
      </c>
      <c r="B21" s="5"/>
      <c r="C21" s="6">
        <f t="shared" si="0"/>
      </c>
      <c r="D21" s="7">
        <f>IF(C21="","",LOOKUP(B21,data!$A$1:$A$101,data!$B$1:$B$101))</f>
      </c>
      <c r="E21" s="26"/>
      <c r="F21" s="23"/>
    </row>
    <row r="22" spans="1:6" ht="18">
      <c r="A22" s="4">
        <v>18</v>
      </c>
      <c r="B22" s="5"/>
      <c r="C22" s="6">
        <f t="shared" si="0"/>
      </c>
      <c r="D22" s="7">
        <f>IF(C22="","",LOOKUP(B22,data!$A$1:$A$101,data!$B$1:$B$101))</f>
      </c>
      <c r="E22" s="26"/>
      <c r="F22" s="23"/>
    </row>
    <row r="23" spans="1:6" ht="18">
      <c r="A23" s="4">
        <v>19</v>
      </c>
      <c r="B23" s="5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5">
        <v>0.65</v>
      </c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5">
        <v>0.65</v>
      </c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5">
        <v>0.65</v>
      </c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5">
        <v>0.65</v>
      </c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5">
        <v>0.65</v>
      </c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5">
        <v>0.65</v>
      </c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5">
        <v>0.65</v>
      </c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5">
        <v>0.65</v>
      </c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5">
        <v>0.65</v>
      </c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5">
        <v>0.65</v>
      </c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5">
        <v>0.65</v>
      </c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 objects="1" scenarios="1"/>
  <protectedRanges>
    <protectedRange sqref="E5:E34" name="Plage2"/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14" right="0.14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0">
      <selection activeCell="A1" sqref="A1:B6"/>
    </sheetView>
  </sheetViews>
  <sheetFormatPr defaultColWidth="9.140625" defaultRowHeight="12.75"/>
  <cols>
    <col min="1" max="1" width="11.421875" style="1" customWidth="1"/>
  </cols>
  <sheetData>
    <row r="1" spans="1:2" ht="12.75">
      <c r="A1" s="1">
        <v>0.4</v>
      </c>
      <c r="B1" t="s">
        <v>26</v>
      </c>
    </row>
    <row r="2" spans="1:2" ht="12.75">
      <c r="A2" s="1">
        <v>0.41</v>
      </c>
      <c r="B2" t="s">
        <v>26</v>
      </c>
    </row>
    <row r="3" spans="1:2" ht="12.75">
      <c r="A3" s="1">
        <v>0.42</v>
      </c>
      <c r="B3" t="s">
        <v>26</v>
      </c>
    </row>
    <row r="4" spans="1:2" ht="12.75">
      <c r="A4" s="1">
        <v>0.43</v>
      </c>
      <c r="B4" t="s">
        <v>26</v>
      </c>
    </row>
    <row r="5" spans="1:2" ht="12.75">
      <c r="A5" s="1">
        <v>0.44</v>
      </c>
      <c r="B5" t="s">
        <v>26</v>
      </c>
    </row>
    <row r="6" spans="1:2" ht="12.75">
      <c r="A6" s="1">
        <v>0.45</v>
      </c>
      <c r="B6" t="s">
        <v>26</v>
      </c>
    </row>
    <row r="7" spans="1:2" ht="12.75">
      <c r="A7" s="1">
        <v>0.45</v>
      </c>
      <c r="B7" t="s">
        <v>8</v>
      </c>
    </row>
    <row r="8" spans="1:2" ht="12.75">
      <c r="A8" s="1">
        <v>0.46</v>
      </c>
      <c r="B8" t="s">
        <v>8</v>
      </c>
    </row>
    <row r="9" spans="1:2" ht="12.75">
      <c r="A9" s="1">
        <v>0.47</v>
      </c>
      <c r="B9" t="s">
        <v>8</v>
      </c>
    </row>
    <row r="10" spans="1:2" ht="12.75">
      <c r="A10" s="1">
        <v>0.48</v>
      </c>
      <c r="B10" t="s">
        <v>8</v>
      </c>
    </row>
    <row r="11" spans="1:2" ht="12.75">
      <c r="A11" s="1">
        <v>0.49</v>
      </c>
      <c r="B11" t="s">
        <v>8</v>
      </c>
    </row>
    <row r="12" spans="1:2" ht="12.75">
      <c r="A12" s="1">
        <v>0.5</v>
      </c>
      <c r="B12" t="s">
        <v>8</v>
      </c>
    </row>
    <row r="13" spans="1:2" ht="12.75">
      <c r="A13" s="1">
        <v>0.51</v>
      </c>
      <c r="B13" t="s">
        <v>8</v>
      </c>
    </row>
    <row r="14" spans="1:2" ht="12.75">
      <c r="A14" s="1">
        <v>0.52</v>
      </c>
      <c r="B14" t="s">
        <v>8</v>
      </c>
    </row>
    <row r="15" spans="1:2" ht="12.75">
      <c r="A15" s="1">
        <v>0.53</v>
      </c>
      <c r="B15" t="s">
        <v>8</v>
      </c>
    </row>
    <row r="16" spans="1:2" ht="12.75">
      <c r="A16" s="1">
        <v>0.54</v>
      </c>
      <c r="B16" t="s">
        <v>8</v>
      </c>
    </row>
    <row r="17" spans="1:2" ht="12.75">
      <c r="A17" s="1">
        <v>0.55</v>
      </c>
      <c r="B17" t="s">
        <v>8</v>
      </c>
    </row>
    <row r="18" spans="1:2" ht="12.75">
      <c r="A18" s="1">
        <v>0.56</v>
      </c>
      <c r="B18" t="s">
        <v>8</v>
      </c>
    </row>
    <row r="19" spans="1:2" ht="12.75">
      <c r="A19" s="1">
        <v>0.57</v>
      </c>
      <c r="B19" t="s">
        <v>8</v>
      </c>
    </row>
    <row r="20" spans="1:2" ht="12.75">
      <c r="A20" s="1">
        <v>0.58</v>
      </c>
      <c r="B20" t="s">
        <v>8</v>
      </c>
    </row>
    <row r="21" spans="1:2" ht="12.75">
      <c r="A21" s="1">
        <v>0.59</v>
      </c>
      <c r="B21" t="s">
        <v>8</v>
      </c>
    </row>
    <row r="22" spans="1:2" ht="12.75">
      <c r="A22" s="1">
        <v>0.6</v>
      </c>
      <c r="B22" t="s">
        <v>8</v>
      </c>
    </row>
    <row r="23" spans="1:2" ht="12.75">
      <c r="A23" s="1">
        <v>0.61</v>
      </c>
      <c r="B23" t="s">
        <v>9</v>
      </c>
    </row>
    <row r="24" spans="1:2" ht="12.75">
      <c r="A24" s="1">
        <v>0.62</v>
      </c>
      <c r="B24" t="s">
        <v>9</v>
      </c>
    </row>
    <row r="25" spans="1:2" ht="12.75">
      <c r="A25" s="1">
        <v>0.63</v>
      </c>
      <c r="B25" t="s">
        <v>9</v>
      </c>
    </row>
    <row r="26" spans="1:2" ht="12.75">
      <c r="A26" s="1">
        <v>0.64</v>
      </c>
      <c r="B26" t="s">
        <v>9</v>
      </c>
    </row>
    <row r="27" spans="1:2" ht="12.75">
      <c r="A27" s="1">
        <v>0.65</v>
      </c>
      <c r="B27" t="s">
        <v>9</v>
      </c>
    </row>
    <row r="28" spans="1:2" ht="12.75">
      <c r="A28" s="1">
        <v>0.66</v>
      </c>
      <c r="B28" t="s">
        <v>9</v>
      </c>
    </row>
    <row r="29" spans="1:2" ht="12.75">
      <c r="A29" s="1">
        <v>0.67</v>
      </c>
      <c r="B29" t="s">
        <v>9</v>
      </c>
    </row>
    <row r="30" spans="1:2" ht="12.75">
      <c r="A30" s="1">
        <v>0.68</v>
      </c>
      <c r="B30" t="s">
        <v>9</v>
      </c>
    </row>
    <row r="31" spans="1:2" ht="12.75">
      <c r="A31" s="1">
        <v>0.69</v>
      </c>
      <c r="B31" t="s">
        <v>9</v>
      </c>
    </row>
    <row r="32" spans="1:2" ht="12.75">
      <c r="A32" s="1">
        <v>0.7</v>
      </c>
      <c r="B32" t="s">
        <v>9</v>
      </c>
    </row>
    <row r="33" spans="1:2" ht="12.75">
      <c r="A33" s="1">
        <v>0.71</v>
      </c>
      <c r="B33" t="s">
        <v>10</v>
      </c>
    </row>
    <row r="34" spans="1:2" ht="12.75">
      <c r="A34" s="1">
        <v>0.72</v>
      </c>
      <c r="B34" t="s">
        <v>10</v>
      </c>
    </row>
    <row r="35" spans="1:2" ht="12.75">
      <c r="A35" s="1">
        <v>0.73</v>
      </c>
      <c r="B35" t="s">
        <v>10</v>
      </c>
    </row>
    <row r="36" spans="1:2" ht="12.75">
      <c r="A36" s="1">
        <v>0.74</v>
      </c>
      <c r="B36" t="s">
        <v>10</v>
      </c>
    </row>
    <row r="37" spans="1:2" ht="12.75">
      <c r="A37" s="1">
        <v>0.75</v>
      </c>
      <c r="B37" t="s">
        <v>10</v>
      </c>
    </row>
    <row r="38" spans="1:2" ht="12.75">
      <c r="A38" s="1">
        <v>0.76</v>
      </c>
      <c r="B38" t="s">
        <v>10</v>
      </c>
    </row>
    <row r="39" spans="1:2" ht="12.75">
      <c r="A39" s="1">
        <v>0.77</v>
      </c>
      <c r="B39" t="s">
        <v>10</v>
      </c>
    </row>
    <row r="40" spans="1:2" ht="12.75">
      <c r="A40" s="1">
        <v>0.78</v>
      </c>
      <c r="B40" t="s">
        <v>10</v>
      </c>
    </row>
    <row r="41" spans="1:2" ht="12.75">
      <c r="A41" s="1">
        <v>0.79</v>
      </c>
      <c r="B41" t="s">
        <v>10</v>
      </c>
    </row>
    <row r="42" spans="1:2" ht="12.75">
      <c r="A42" s="1">
        <v>0.8</v>
      </c>
      <c r="B42" t="s">
        <v>11</v>
      </c>
    </row>
    <row r="43" spans="1:2" ht="12.75">
      <c r="A43" s="1">
        <v>0.81</v>
      </c>
      <c r="B43" t="s">
        <v>11</v>
      </c>
    </row>
    <row r="44" spans="1:2" ht="12.75">
      <c r="A44" s="1">
        <v>0.82</v>
      </c>
      <c r="B44" t="s">
        <v>11</v>
      </c>
    </row>
    <row r="45" spans="1:2" ht="12.75">
      <c r="A45" s="1">
        <v>0.83</v>
      </c>
      <c r="B45" t="s">
        <v>11</v>
      </c>
    </row>
    <row r="46" spans="1:2" ht="12.75">
      <c r="A46" s="1">
        <v>0.84</v>
      </c>
      <c r="B46" t="s">
        <v>11</v>
      </c>
    </row>
    <row r="47" spans="1:2" ht="12.75">
      <c r="A47" s="1">
        <v>0.85</v>
      </c>
      <c r="B47" t="s">
        <v>11</v>
      </c>
    </row>
    <row r="48" spans="1:2" ht="12.75">
      <c r="A48" s="1">
        <v>0.86</v>
      </c>
      <c r="B48" t="s">
        <v>11</v>
      </c>
    </row>
    <row r="49" spans="1:2" ht="12.75">
      <c r="A49" s="1">
        <v>0.87</v>
      </c>
      <c r="B49" t="s">
        <v>11</v>
      </c>
    </row>
    <row r="50" spans="1:2" ht="12.75">
      <c r="A50" s="1">
        <v>0.88</v>
      </c>
      <c r="B50" t="s">
        <v>11</v>
      </c>
    </row>
    <row r="51" spans="1:2" ht="12.75">
      <c r="A51" s="1">
        <v>0.89</v>
      </c>
      <c r="B51" t="s">
        <v>11</v>
      </c>
    </row>
    <row r="52" spans="1:2" ht="12.75">
      <c r="A52" s="1">
        <v>0.9</v>
      </c>
      <c r="B52" t="s">
        <v>11</v>
      </c>
    </row>
    <row r="53" spans="1:2" ht="12.75">
      <c r="A53" s="1">
        <v>0.91</v>
      </c>
      <c r="B53" t="s">
        <v>11</v>
      </c>
    </row>
    <row r="54" spans="1:2" ht="12.75">
      <c r="A54" s="1">
        <v>0.92</v>
      </c>
      <c r="B54" t="s">
        <v>11</v>
      </c>
    </row>
    <row r="55" spans="1:2" ht="12.75">
      <c r="A55" s="1">
        <v>0.93</v>
      </c>
      <c r="B55" t="s">
        <v>11</v>
      </c>
    </row>
    <row r="56" spans="1:2" ht="12.75">
      <c r="A56" s="1">
        <v>0.94</v>
      </c>
      <c r="B56" t="s">
        <v>11</v>
      </c>
    </row>
    <row r="57" spans="1:2" ht="12.75">
      <c r="A57" s="1">
        <v>0.95</v>
      </c>
      <c r="B57" t="s">
        <v>12</v>
      </c>
    </row>
    <row r="58" spans="1:2" ht="12.75">
      <c r="A58" s="1">
        <v>0.96</v>
      </c>
      <c r="B58" t="s">
        <v>12</v>
      </c>
    </row>
    <row r="59" spans="1:2" ht="12.75">
      <c r="A59" s="1">
        <v>0.97</v>
      </c>
      <c r="B59" t="s">
        <v>12</v>
      </c>
    </row>
    <row r="60" spans="1:2" ht="12.75">
      <c r="A60" s="1">
        <v>0.98</v>
      </c>
      <c r="B60" t="s">
        <v>12</v>
      </c>
    </row>
    <row r="61" spans="1:2" ht="12.75">
      <c r="A61" s="1">
        <v>0.99</v>
      </c>
      <c r="B61" t="s">
        <v>12</v>
      </c>
    </row>
    <row r="62" spans="1:2" ht="12.75">
      <c r="A62" s="1">
        <v>1</v>
      </c>
      <c r="B62" t="s">
        <v>12</v>
      </c>
    </row>
    <row r="63" spans="1:2" ht="12.75">
      <c r="A63" s="1">
        <v>1.01</v>
      </c>
      <c r="B63" t="s">
        <v>13</v>
      </c>
    </row>
    <row r="64" spans="1:2" ht="12.75">
      <c r="A64" s="1">
        <v>1.02</v>
      </c>
      <c r="B64" t="s">
        <v>13</v>
      </c>
    </row>
    <row r="65" spans="1:2" ht="12.75">
      <c r="A65" s="1">
        <v>1.03</v>
      </c>
      <c r="B65" t="s">
        <v>13</v>
      </c>
    </row>
    <row r="66" spans="1:2" ht="12.75">
      <c r="A66" s="1">
        <v>1.04</v>
      </c>
      <c r="B66" t="s">
        <v>13</v>
      </c>
    </row>
    <row r="67" spans="1:2" ht="12.75">
      <c r="A67" s="1">
        <v>1.05</v>
      </c>
      <c r="B67" t="s">
        <v>13</v>
      </c>
    </row>
    <row r="68" spans="1:2" ht="12.75">
      <c r="A68" s="1">
        <v>1.06</v>
      </c>
      <c r="B68" t="s">
        <v>13</v>
      </c>
    </row>
    <row r="69" spans="1:2" ht="12.75">
      <c r="A69" s="1">
        <v>1.07</v>
      </c>
      <c r="B69" t="s">
        <v>13</v>
      </c>
    </row>
    <row r="70" spans="1:2" ht="12.75">
      <c r="A70" s="1">
        <v>1.08</v>
      </c>
      <c r="B70" t="s">
        <v>13</v>
      </c>
    </row>
    <row r="71" spans="1:2" ht="12.75">
      <c r="A71" s="1">
        <v>1.09</v>
      </c>
      <c r="B71" t="s">
        <v>13</v>
      </c>
    </row>
    <row r="72" spans="1:2" ht="12.75">
      <c r="A72" s="1">
        <v>1.1</v>
      </c>
      <c r="B72" t="s">
        <v>14</v>
      </c>
    </row>
    <row r="73" spans="1:2" ht="12.75">
      <c r="A73" s="1">
        <v>1.11</v>
      </c>
      <c r="B73" t="s">
        <v>14</v>
      </c>
    </row>
    <row r="74" spans="1:2" ht="12.75">
      <c r="A74" s="1">
        <v>1.12</v>
      </c>
      <c r="B74" t="s">
        <v>14</v>
      </c>
    </row>
    <row r="75" spans="1:2" ht="12.75">
      <c r="A75" s="1">
        <v>1.13</v>
      </c>
      <c r="B75" t="s">
        <v>14</v>
      </c>
    </row>
    <row r="76" spans="1:2" ht="12.75">
      <c r="A76" s="1">
        <v>1.14</v>
      </c>
      <c r="B76" t="s">
        <v>14</v>
      </c>
    </row>
    <row r="77" spans="1:2" ht="12.75">
      <c r="A77" s="1">
        <v>1.15</v>
      </c>
      <c r="B77" t="s">
        <v>14</v>
      </c>
    </row>
    <row r="78" spans="1:2" ht="12.75">
      <c r="A78" s="1">
        <v>1.16</v>
      </c>
      <c r="B78" t="s">
        <v>14</v>
      </c>
    </row>
    <row r="79" spans="1:2" ht="12.75">
      <c r="A79" s="1">
        <v>1.17</v>
      </c>
      <c r="B79" t="s">
        <v>14</v>
      </c>
    </row>
    <row r="80" spans="1:2" ht="12.75">
      <c r="A80" s="1">
        <v>1.18</v>
      </c>
      <c r="B80" t="s">
        <v>14</v>
      </c>
    </row>
    <row r="81" spans="1:2" ht="12.75">
      <c r="A81" s="1">
        <v>1.19</v>
      </c>
      <c r="B81" t="s">
        <v>14</v>
      </c>
    </row>
    <row r="82" spans="1:2" ht="12.75">
      <c r="A82" s="1">
        <v>1.2</v>
      </c>
      <c r="B82" t="s">
        <v>14</v>
      </c>
    </row>
    <row r="83" spans="1:2" ht="12.75">
      <c r="A83" s="1">
        <v>1.21</v>
      </c>
      <c r="B83" t="s">
        <v>14</v>
      </c>
    </row>
    <row r="84" spans="1:2" ht="12.75">
      <c r="A84" s="1">
        <v>1.22</v>
      </c>
      <c r="B84" t="s">
        <v>14</v>
      </c>
    </row>
    <row r="85" spans="1:2" ht="12.75">
      <c r="A85" s="1">
        <v>1.23</v>
      </c>
      <c r="B85" t="s">
        <v>14</v>
      </c>
    </row>
    <row r="86" spans="1:2" ht="12.75">
      <c r="A86" s="1">
        <v>1.24</v>
      </c>
      <c r="B86" t="s">
        <v>14</v>
      </c>
    </row>
    <row r="87" spans="1:2" ht="12.75">
      <c r="A87" s="1">
        <v>1.25</v>
      </c>
      <c r="B87" t="s">
        <v>14</v>
      </c>
    </row>
    <row r="88" spans="1:2" ht="12.75">
      <c r="A88" s="1">
        <v>1.26</v>
      </c>
      <c r="B88" t="s">
        <v>14</v>
      </c>
    </row>
    <row r="89" spans="1:2" ht="12.75">
      <c r="A89" s="1">
        <v>1.27</v>
      </c>
      <c r="B89" t="s">
        <v>14</v>
      </c>
    </row>
    <row r="90" spans="1:2" ht="12.75">
      <c r="A90" s="1">
        <v>1.28</v>
      </c>
      <c r="B90" t="s">
        <v>14</v>
      </c>
    </row>
    <row r="91" spans="1:2" ht="12.75">
      <c r="A91" s="1">
        <v>1.29</v>
      </c>
      <c r="B91" t="s">
        <v>14</v>
      </c>
    </row>
    <row r="92" spans="1:2" ht="12.75">
      <c r="A92" s="1">
        <v>1.3</v>
      </c>
      <c r="B92" t="s">
        <v>14</v>
      </c>
    </row>
    <row r="93" spans="1:2" ht="12.75">
      <c r="A93" s="1">
        <v>1.31</v>
      </c>
      <c r="B93" t="s">
        <v>14</v>
      </c>
    </row>
    <row r="94" spans="1:2" ht="12.75">
      <c r="A94" s="1">
        <v>1.32</v>
      </c>
      <c r="B94" t="s">
        <v>14</v>
      </c>
    </row>
    <row r="95" spans="1:2" ht="12.75">
      <c r="A95" s="1">
        <v>1.33</v>
      </c>
      <c r="B95" t="s">
        <v>14</v>
      </c>
    </row>
    <row r="96" spans="1:2" ht="12.75">
      <c r="A96" s="1">
        <v>1.34</v>
      </c>
      <c r="B96" t="s">
        <v>14</v>
      </c>
    </row>
    <row r="97" spans="1:2" ht="12.75">
      <c r="A97" s="1">
        <v>1.35</v>
      </c>
      <c r="B97" t="s">
        <v>14</v>
      </c>
    </row>
    <row r="98" spans="1:2" ht="12.75">
      <c r="A98" s="1">
        <v>1.36</v>
      </c>
      <c r="B98" t="s">
        <v>14</v>
      </c>
    </row>
    <row r="99" spans="1:2" ht="12.75">
      <c r="A99" s="1">
        <v>1.37</v>
      </c>
      <c r="B99" t="s">
        <v>14</v>
      </c>
    </row>
    <row r="100" spans="1:2" ht="12.75">
      <c r="A100" s="1">
        <v>1.38</v>
      </c>
      <c r="B100" t="s">
        <v>14</v>
      </c>
    </row>
    <row r="101" spans="1:2" ht="12.75">
      <c r="A101" s="1">
        <v>1.39</v>
      </c>
      <c r="B101" t="s">
        <v>14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421875" style="8" customWidth="1"/>
    <col min="2" max="2" width="10.8515625" style="9" customWidth="1"/>
    <col min="3" max="3" width="10.8515625" style="8" customWidth="1"/>
    <col min="4" max="4" width="40.7109375" style="8" customWidth="1"/>
    <col min="5" max="5" width="19.57421875" style="0" customWidth="1"/>
    <col min="6" max="8" width="11.421875" style="0" customWidth="1"/>
    <col min="9" max="10" width="11.421875" style="1" customWidth="1"/>
  </cols>
  <sheetData>
    <row r="1" spans="1:4" ht="18.75" thickBot="1">
      <c r="A1" s="61" t="s">
        <v>18</v>
      </c>
      <c r="B1" s="62"/>
      <c r="C1" s="62"/>
      <c r="D1" s="62"/>
    </row>
    <row r="2" spans="1:6" ht="18" customHeight="1">
      <c r="A2" s="28" t="s">
        <v>5</v>
      </c>
      <c r="B2" s="29">
        <f>IF(MDE!B4="","",MDE!B4)</f>
      </c>
      <c r="C2" s="30" t="s">
        <v>7</v>
      </c>
      <c r="D2" s="31">
        <f>IF(MDE!D4="","",MDE!D4)</f>
      </c>
      <c r="E2" s="39"/>
      <c r="F2" s="63" t="s">
        <v>32</v>
      </c>
    </row>
    <row r="3" spans="1:6" ht="18">
      <c r="A3" s="32" t="s">
        <v>3</v>
      </c>
      <c r="B3" s="3">
        <f>IF(MDE!B5="","",MDE!B5)</f>
      </c>
      <c r="C3" s="2" t="s">
        <v>6</v>
      </c>
      <c r="D3" s="19">
        <f>IF(MDE!F4="","",MDE!F4)</f>
      </c>
      <c r="E3" s="20">
        <f>MDE!D5</f>
        <v>0</v>
      </c>
      <c r="F3" s="64"/>
    </row>
    <row r="4" spans="1:10" s="11" customFormat="1" ht="18.75" thickBot="1">
      <c r="A4" s="33" t="s">
        <v>0</v>
      </c>
      <c r="B4" s="10" t="s">
        <v>1</v>
      </c>
      <c r="C4" s="10" t="s">
        <v>2</v>
      </c>
      <c r="D4" s="20" t="s">
        <v>4</v>
      </c>
      <c r="E4" s="20" t="s">
        <v>33</v>
      </c>
      <c r="F4" s="64"/>
      <c r="I4" s="12"/>
      <c r="J4" s="12"/>
    </row>
    <row r="5" spans="1:15" ht="18">
      <c r="A5" s="34">
        <v>1</v>
      </c>
      <c r="B5" s="5"/>
      <c r="C5" s="6">
        <f>IF($B$3="","",IF(B5="","",$B$3*B5))</f>
      </c>
      <c r="D5" s="21">
        <f>IF(C5="","",LOOKUP(B5,data!$A$1:$A$101,data!$B$1:$B$101))</f>
      </c>
      <c r="E5" s="21"/>
      <c r="F5" s="22"/>
      <c r="O5" s="27" t="s">
        <v>34</v>
      </c>
    </row>
    <row r="6" spans="1:15" ht="18">
      <c r="A6" s="34">
        <v>2</v>
      </c>
      <c r="B6" s="5"/>
      <c r="C6" s="6">
        <f aca="true" t="shared" si="0" ref="C6:C34">IF($B$3="","",IF(B6="","",$B$3*B6))</f>
      </c>
      <c r="D6" s="21">
        <f>IF(C6="","",LOOKUP(B6,data!$A$1:$A$101,data!$B$1:$B$101))</f>
      </c>
      <c r="E6" s="21"/>
      <c r="F6" s="23"/>
      <c r="O6" s="27" t="s">
        <v>35</v>
      </c>
    </row>
    <row r="7" spans="1:15" ht="18">
      <c r="A7" s="34">
        <v>3</v>
      </c>
      <c r="B7" s="5"/>
      <c r="C7" s="6">
        <f t="shared" si="0"/>
      </c>
      <c r="D7" s="21">
        <f>IF(C7="","",LOOKUP(B7,data!$A$1:$A$101,data!$B$1:$B$101))</f>
      </c>
      <c r="E7" s="21"/>
      <c r="F7" s="23"/>
      <c r="O7" s="27" t="s">
        <v>36</v>
      </c>
    </row>
    <row r="8" spans="1:15" ht="18">
      <c r="A8" s="34">
        <v>4</v>
      </c>
      <c r="B8" s="5"/>
      <c r="C8" s="6">
        <f t="shared" si="0"/>
      </c>
      <c r="D8" s="21">
        <f>IF(C8="","",LOOKUP(B8,data!$A$1:$A$101,data!$B$1:$B$101))</f>
      </c>
      <c r="E8" s="21"/>
      <c r="F8" s="23"/>
      <c r="O8" s="27" t="s">
        <v>37</v>
      </c>
    </row>
    <row r="9" spans="1:6" ht="18">
      <c r="A9" s="34">
        <v>5</v>
      </c>
      <c r="B9" s="5"/>
      <c r="C9" s="6">
        <f t="shared" si="0"/>
      </c>
      <c r="D9" s="21">
        <f>IF(C9="","",LOOKUP(B9,data!$A$1:$A$101,data!$B$1:$B$101))</f>
      </c>
      <c r="E9" s="21"/>
      <c r="F9" s="23"/>
    </row>
    <row r="10" spans="1:6" ht="18">
      <c r="A10" s="34">
        <v>6</v>
      </c>
      <c r="B10" s="5"/>
      <c r="C10" s="6">
        <f t="shared" si="0"/>
      </c>
      <c r="D10" s="21">
        <f>IF(C10="","",LOOKUP(B10,data!$A$1:$A$101,data!$B$1:$B$101))</f>
      </c>
      <c r="E10" s="21"/>
      <c r="F10" s="23"/>
    </row>
    <row r="11" spans="1:6" ht="18">
      <c r="A11" s="34">
        <v>7</v>
      </c>
      <c r="B11" s="5"/>
      <c r="C11" s="6">
        <f t="shared" si="0"/>
      </c>
      <c r="D11" s="21">
        <f>IF(C11="","",LOOKUP(B11,data!$A$1:$A$101,data!$B$1:$B$101))</f>
      </c>
      <c r="E11" s="21"/>
      <c r="F11" s="23"/>
    </row>
    <row r="12" spans="1:6" ht="18">
      <c r="A12" s="34">
        <v>8</v>
      </c>
      <c r="B12" s="5"/>
      <c r="C12" s="6">
        <f t="shared" si="0"/>
      </c>
      <c r="D12" s="21">
        <f>IF(C12="","",LOOKUP(B12,data!$A$1:$A$101,data!$B$1:$B$101))</f>
      </c>
      <c r="E12" s="21"/>
      <c r="F12" s="23"/>
    </row>
    <row r="13" spans="1:6" ht="18">
      <c r="A13" s="34">
        <v>9</v>
      </c>
      <c r="B13" s="5"/>
      <c r="C13" s="6">
        <f t="shared" si="0"/>
      </c>
      <c r="D13" s="21">
        <f>IF(C13="","",LOOKUP(B13,data!$A$1:$A$101,data!$B$1:$B$101))</f>
      </c>
      <c r="E13" s="21"/>
      <c r="F13" s="23"/>
    </row>
    <row r="14" spans="1:6" ht="18">
      <c r="A14" s="34">
        <v>10</v>
      </c>
      <c r="B14" s="5"/>
      <c r="C14" s="6">
        <f t="shared" si="0"/>
      </c>
      <c r="D14" s="21">
        <f>IF(C14="","",LOOKUP(B14,data!$A$1:$A$101,data!$B$1:$B$101))</f>
      </c>
      <c r="E14" s="21"/>
      <c r="F14" s="23"/>
    </row>
    <row r="15" spans="1:6" ht="18">
      <c r="A15" s="34">
        <v>11</v>
      </c>
      <c r="B15" s="5"/>
      <c r="C15" s="6">
        <f t="shared" si="0"/>
      </c>
      <c r="D15" s="21">
        <f>IF(C15="","",LOOKUP(B15,data!$A$1:$A$101,data!$B$1:$B$101))</f>
      </c>
      <c r="E15" s="21"/>
      <c r="F15" s="23"/>
    </row>
    <row r="16" spans="1:6" ht="18">
      <c r="A16" s="34">
        <v>12</v>
      </c>
      <c r="B16" s="5"/>
      <c r="C16" s="6">
        <f t="shared" si="0"/>
      </c>
      <c r="D16" s="21">
        <f>IF(C16="","",LOOKUP(B16,data!$A$1:$A$101,data!$B$1:$B$101))</f>
      </c>
      <c r="E16" s="21"/>
      <c r="F16" s="23"/>
    </row>
    <row r="17" spans="1:6" ht="18">
      <c r="A17" s="34">
        <v>13</v>
      </c>
      <c r="B17" s="5"/>
      <c r="C17" s="6">
        <f t="shared" si="0"/>
      </c>
      <c r="D17" s="21">
        <f>IF(C17="","",LOOKUP(B17,data!$A$1:$A$101,data!$B$1:$B$101))</f>
      </c>
      <c r="E17" s="21"/>
      <c r="F17" s="23"/>
    </row>
    <row r="18" spans="1:6" ht="18">
      <c r="A18" s="34">
        <v>14</v>
      </c>
      <c r="B18" s="5"/>
      <c r="C18" s="6">
        <f t="shared" si="0"/>
      </c>
      <c r="D18" s="21">
        <f>IF(C18="","",LOOKUP(B18,data!$A$1:$A$101,data!$B$1:$B$101))</f>
      </c>
      <c r="E18" s="21"/>
      <c r="F18" s="23"/>
    </row>
    <row r="19" spans="1:6" ht="18">
      <c r="A19" s="34">
        <v>15</v>
      </c>
      <c r="B19" s="5"/>
      <c r="C19" s="6">
        <f t="shared" si="0"/>
      </c>
      <c r="D19" s="21">
        <f>IF(C19="","",LOOKUP(B19,data!$A$1:$A$101,data!$B$1:$B$101))</f>
      </c>
      <c r="E19" s="21"/>
      <c r="F19" s="23"/>
    </row>
    <row r="20" spans="1:6" ht="18">
      <c r="A20" s="34">
        <v>16</v>
      </c>
      <c r="B20" s="5"/>
      <c r="C20" s="6">
        <f t="shared" si="0"/>
      </c>
      <c r="D20" s="21">
        <f>IF(C20="","",LOOKUP(B20,data!$A$1:$A$101,data!$B$1:$B$101))</f>
      </c>
      <c r="E20" s="21"/>
      <c r="F20" s="23"/>
    </row>
    <row r="21" spans="1:6" ht="18">
      <c r="A21" s="34">
        <v>17</v>
      </c>
      <c r="B21" s="5"/>
      <c r="C21" s="6">
        <f t="shared" si="0"/>
      </c>
      <c r="D21" s="21">
        <f>IF(C21="","",LOOKUP(B21,data!$A$1:$A$101,data!$B$1:$B$101))</f>
      </c>
      <c r="E21" s="21"/>
      <c r="F21" s="23"/>
    </row>
    <row r="22" spans="1:6" ht="18">
      <c r="A22" s="34">
        <v>18</v>
      </c>
      <c r="B22" s="5"/>
      <c r="C22" s="6">
        <f t="shared" si="0"/>
      </c>
      <c r="D22" s="21">
        <f>IF(C22="","",LOOKUP(B22,data!$A$1:$A$101,data!$B$1:$B$101))</f>
      </c>
      <c r="E22" s="21"/>
      <c r="F22" s="23"/>
    </row>
    <row r="23" spans="1:6" ht="18">
      <c r="A23" s="34">
        <v>19</v>
      </c>
      <c r="B23" s="5"/>
      <c r="C23" s="6">
        <f t="shared" si="0"/>
      </c>
      <c r="D23" s="21">
        <f>IF(C23="","",LOOKUP(B23,data!$A$1:$A$101,data!$B$1:$B$101))</f>
      </c>
      <c r="E23" s="21"/>
      <c r="F23" s="23"/>
    </row>
    <row r="24" spans="1:6" ht="18">
      <c r="A24" s="34">
        <v>20</v>
      </c>
      <c r="B24" s="5"/>
      <c r="C24" s="6">
        <f t="shared" si="0"/>
      </c>
      <c r="D24" s="21">
        <f>IF(C24="","",LOOKUP(B24,data!$A$1:$A$101,data!$B$1:$B$101))</f>
      </c>
      <c r="E24" s="21"/>
      <c r="F24" s="23"/>
    </row>
    <row r="25" spans="1:6" ht="18">
      <c r="A25" s="34">
        <v>21</v>
      </c>
      <c r="B25" s="5"/>
      <c r="C25" s="6">
        <f t="shared" si="0"/>
      </c>
      <c r="D25" s="21">
        <f>IF(C25="","",LOOKUP(B25,data!$A$1:$A$101,data!$B$1:$B$101))</f>
      </c>
      <c r="E25" s="21"/>
      <c r="F25" s="23"/>
    </row>
    <row r="26" spans="1:6" ht="18">
      <c r="A26" s="34">
        <v>22</v>
      </c>
      <c r="B26" s="5"/>
      <c r="C26" s="6">
        <f t="shared" si="0"/>
      </c>
      <c r="D26" s="21">
        <f>IF(C26="","",LOOKUP(B26,data!$A$1:$A$101,data!$B$1:$B$101))</f>
      </c>
      <c r="E26" s="21"/>
      <c r="F26" s="23"/>
    </row>
    <row r="27" spans="1:6" ht="18">
      <c r="A27" s="34">
        <v>23</v>
      </c>
      <c r="B27" s="5"/>
      <c r="C27" s="6">
        <f t="shared" si="0"/>
      </c>
      <c r="D27" s="21">
        <f>IF(C27="","",LOOKUP(B27,data!$A$1:$A$101,data!$B$1:$B$101))</f>
      </c>
      <c r="E27" s="21"/>
      <c r="F27" s="23"/>
    </row>
    <row r="28" spans="1:6" ht="18">
      <c r="A28" s="34">
        <v>24</v>
      </c>
      <c r="B28" s="5"/>
      <c r="C28" s="6">
        <f t="shared" si="0"/>
      </c>
      <c r="D28" s="21">
        <f>IF(C28="","",LOOKUP(B28,data!$A$1:$A$101,data!$B$1:$B$101))</f>
      </c>
      <c r="E28" s="21"/>
      <c r="F28" s="23"/>
    </row>
    <row r="29" spans="1:6" ht="18">
      <c r="A29" s="34">
        <v>25</v>
      </c>
      <c r="B29" s="5"/>
      <c r="C29" s="6">
        <f t="shared" si="0"/>
      </c>
      <c r="D29" s="21">
        <f>IF(C29="","",LOOKUP(B29,data!$A$1:$A$101,data!$B$1:$B$101))</f>
      </c>
      <c r="E29" s="21"/>
      <c r="F29" s="23"/>
    </row>
    <row r="30" spans="1:6" ht="18">
      <c r="A30" s="34">
        <v>26</v>
      </c>
      <c r="B30" s="5"/>
      <c r="C30" s="6">
        <f t="shared" si="0"/>
      </c>
      <c r="D30" s="21">
        <f>IF(C30="","",LOOKUP(B30,data!$A$1:$A$101,data!$B$1:$B$101))</f>
      </c>
      <c r="E30" s="21"/>
      <c r="F30" s="23"/>
    </row>
    <row r="31" spans="1:6" ht="18">
      <c r="A31" s="34">
        <v>27</v>
      </c>
      <c r="B31" s="5"/>
      <c r="C31" s="6">
        <f t="shared" si="0"/>
      </c>
      <c r="D31" s="21">
        <f>IF(C31="","",LOOKUP(B31,data!$A$1:$A$101,data!$B$1:$B$101))</f>
      </c>
      <c r="E31" s="21"/>
      <c r="F31" s="23"/>
    </row>
    <row r="32" spans="1:6" ht="18">
      <c r="A32" s="34">
        <v>28</v>
      </c>
      <c r="B32" s="5"/>
      <c r="C32" s="6">
        <f t="shared" si="0"/>
      </c>
      <c r="D32" s="21">
        <f>IF(C32="","",LOOKUP(B32,data!$A$1:$A$101,data!$B$1:$B$101))</f>
      </c>
      <c r="E32" s="21"/>
      <c r="F32" s="23"/>
    </row>
    <row r="33" spans="1:6" ht="18">
      <c r="A33" s="34">
        <v>29</v>
      </c>
      <c r="B33" s="5"/>
      <c r="C33" s="6">
        <f t="shared" si="0"/>
      </c>
      <c r="D33" s="21">
        <f>IF(C33="","",LOOKUP(B33,data!$A$1:$A$101,data!$B$1:$B$101))</f>
      </c>
      <c r="E33" s="21"/>
      <c r="F33" s="23"/>
    </row>
    <row r="34" spans="1:6" ht="18.75" thickBot="1">
      <c r="A34" s="35">
        <v>30</v>
      </c>
      <c r="B34" s="36"/>
      <c r="C34" s="37">
        <f t="shared" si="0"/>
      </c>
      <c r="D34" s="38">
        <f>IF(C34="","",LOOKUP(B34,data!$A$1:$A$101,data!$B$1:$B$101))</f>
      </c>
      <c r="E34" s="38"/>
      <c r="F34" s="24"/>
    </row>
  </sheetData>
  <sheetProtection sheet="1" objects="1" scenarios="1"/>
  <protectedRanges>
    <protectedRange sqref="E5:E34" name="Plage2"/>
    <protectedRange sqref="B5:B34" name="Plage1"/>
  </protectedRanges>
  <mergeCells count="2">
    <mergeCell ref="A1:D1"/>
    <mergeCell ref="F2:F4"/>
  </mergeCells>
  <dataValidations count="1">
    <dataValidation type="list" allowBlank="1" showInputMessage="1" showErrorMessage="1" sqref="E5:E34 O6:O8">
      <formula1>$O$5:$O$8</formula1>
    </dataValidation>
  </dataValidations>
  <printOptions/>
  <pageMargins left="0.25" right="0.1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421875" style="0" customWidth="1"/>
    <col min="2" max="3" width="0.13671875" style="0" customWidth="1"/>
    <col min="4" max="4" width="41.8515625" style="0" customWidth="1"/>
    <col min="5" max="5" width="19.00390625" style="0" customWidth="1"/>
  </cols>
  <sheetData>
    <row r="1" spans="1:6" ht="18.75" thickBot="1">
      <c r="A1" s="56" t="s">
        <v>50</v>
      </c>
      <c r="B1" s="57"/>
      <c r="C1" s="57"/>
      <c r="D1" s="57"/>
      <c r="E1" s="57"/>
      <c r="F1" s="45" t="s">
        <v>39</v>
      </c>
    </row>
    <row r="2" spans="1:6" ht="26.25" thickBot="1">
      <c r="A2" s="10" t="s">
        <v>0</v>
      </c>
      <c r="B2" s="10" t="s">
        <v>1</v>
      </c>
      <c r="C2" s="10" t="s">
        <v>2</v>
      </c>
      <c r="D2" s="10" t="s">
        <v>4</v>
      </c>
      <c r="E2" s="10" t="s">
        <v>33</v>
      </c>
      <c r="F2" s="46" t="s">
        <v>32</v>
      </c>
    </row>
    <row r="3" spans="1:6" ht="18">
      <c r="A3" s="4">
        <v>1</v>
      </c>
      <c r="B3" s="5">
        <v>0.75</v>
      </c>
      <c r="C3" s="6" t="e">
        <f>IF(#REF!="","",IF(B3="","",#REF!*B3))</f>
        <v>#REF!</v>
      </c>
      <c r="D3" s="51" t="s">
        <v>46</v>
      </c>
      <c r="E3" s="52" t="s">
        <v>34</v>
      </c>
      <c r="F3" s="22"/>
    </row>
    <row r="4" spans="1:6" ht="18">
      <c r="A4" s="4">
        <v>2</v>
      </c>
      <c r="B4" s="5">
        <v>0.75</v>
      </c>
      <c r="C4" s="6" t="e">
        <f>IF(#REF!="","",IF(B4="","",#REF!*B4))</f>
        <v>#REF!</v>
      </c>
      <c r="D4" s="51" t="s">
        <v>46</v>
      </c>
      <c r="E4" s="52" t="s">
        <v>34</v>
      </c>
      <c r="F4" s="23"/>
    </row>
    <row r="5" spans="1:6" ht="18">
      <c r="A5" s="4">
        <v>3</v>
      </c>
      <c r="B5" s="5">
        <v>0.75</v>
      </c>
      <c r="C5" s="6" t="e">
        <f>IF(#REF!="","",IF(B5="","",#REF!*B5))</f>
        <v>#REF!</v>
      </c>
      <c r="D5" s="51" t="s">
        <v>46</v>
      </c>
      <c r="E5" s="52" t="s">
        <v>34</v>
      </c>
      <c r="F5" s="23"/>
    </row>
    <row r="6" spans="1:6" ht="18">
      <c r="A6" s="4">
        <v>4</v>
      </c>
      <c r="B6" s="5">
        <v>0.75</v>
      </c>
      <c r="C6" s="6" t="e">
        <f>IF(#REF!="","",IF(B6="","",#REF!*B6))</f>
        <v>#REF!</v>
      </c>
      <c r="D6" s="51" t="s">
        <v>46</v>
      </c>
      <c r="E6" s="52" t="s">
        <v>34</v>
      </c>
      <c r="F6" s="23"/>
    </row>
    <row r="7" spans="1:6" ht="18">
      <c r="A7" s="4">
        <v>5</v>
      </c>
      <c r="B7" s="5">
        <v>0.75</v>
      </c>
      <c r="C7" s="6" t="e">
        <f>IF(#REF!="","",IF(B7="","",#REF!*B7))</f>
        <v>#REF!</v>
      </c>
      <c r="D7" s="51" t="s">
        <v>46</v>
      </c>
      <c r="E7" s="52" t="s">
        <v>34</v>
      </c>
      <c r="F7" s="23"/>
    </row>
    <row r="8" spans="1:6" ht="18">
      <c r="A8" s="4">
        <v>6</v>
      </c>
      <c r="B8" s="5">
        <v>0.75</v>
      </c>
      <c r="C8" s="6" t="e">
        <f>IF(#REF!="","",IF(B8="","",#REF!*B8))</f>
        <v>#REF!</v>
      </c>
      <c r="D8" s="51" t="s">
        <v>46</v>
      </c>
      <c r="E8" s="52" t="s">
        <v>34</v>
      </c>
      <c r="F8" s="23"/>
    </row>
    <row r="9" spans="1:6" ht="18">
      <c r="A9" s="4">
        <v>7</v>
      </c>
      <c r="B9" s="5">
        <v>1</v>
      </c>
      <c r="C9" s="6" t="e">
        <f>IF(#REF!="","",IF(B9="","",#REF!*B9))</f>
        <v>#REF!</v>
      </c>
      <c r="D9" s="51" t="s">
        <v>46</v>
      </c>
      <c r="E9" s="52" t="s">
        <v>34</v>
      </c>
      <c r="F9" s="23"/>
    </row>
    <row r="10" spans="1:6" ht="18">
      <c r="A10" s="4">
        <v>8</v>
      </c>
      <c r="B10" s="5">
        <v>1</v>
      </c>
      <c r="C10" s="6" t="e">
        <f>IF(#REF!="","",IF(B10="","",#REF!*B10))</f>
        <v>#REF!</v>
      </c>
      <c r="D10" s="51" t="s">
        <v>46</v>
      </c>
      <c r="E10" s="52" t="s">
        <v>34</v>
      </c>
      <c r="F10" s="23"/>
    </row>
    <row r="11" spans="1:6" ht="18">
      <c r="A11" s="4">
        <v>9</v>
      </c>
      <c r="B11" s="5">
        <v>1</v>
      </c>
      <c r="C11" s="6" t="e">
        <f>IF(#REF!="","",IF(B11="","",#REF!*B11))</f>
        <v>#REF!</v>
      </c>
      <c r="D11" s="51" t="s">
        <v>46</v>
      </c>
      <c r="E11" s="52" t="s">
        <v>34</v>
      </c>
      <c r="F11" s="23"/>
    </row>
    <row r="12" spans="1:6" ht="18">
      <c r="A12" s="4">
        <v>10</v>
      </c>
      <c r="B12" s="5">
        <v>0.5</v>
      </c>
      <c r="C12" s="6" t="e">
        <f>IF(#REF!="","",IF(B12="","",#REF!*B12))</f>
        <v>#REF!</v>
      </c>
      <c r="D12" s="51" t="s">
        <v>46</v>
      </c>
      <c r="E12" s="52" t="s">
        <v>34</v>
      </c>
      <c r="F12" s="23"/>
    </row>
    <row r="13" spans="1:6" ht="18">
      <c r="A13" s="4">
        <v>11</v>
      </c>
      <c r="B13" s="5">
        <v>0.5</v>
      </c>
      <c r="C13" s="6" t="e">
        <f>IF(#REF!="","",IF(B13="","",#REF!*B13))</f>
        <v>#REF!</v>
      </c>
      <c r="D13" s="53" t="s">
        <v>41</v>
      </c>
      <c r="E13" s="52"/>
      <c r="F13" s="23"/>
    </row>
    <row r="14" spans="1:6" ht="18">
      <c r="A14" s="4">
        <v>12</v>
      </c>
      <c r="B14" s="5">
        <v>0.5</v>
      </c>
      <c r="C14" s="6" t="e">
        <f>IF(#REF!="","",IF(B14="","",#REF!*B14))</f>
        <v>#REF!</v>
      </c>
      <c r="D14" s="53" t="s">
        <v>41</v>
      </c>
      <c r="E14" s="52"/>
      <c r="F14" s="23"/>
    </row>
    <row r="15" spans="1:6" ht="18">
      <c r="A15" s="4">
        <v>13</v>
      </c>
      <c r="B15" s="5">
        <v>1.05</v>
      </c>
      <c r="C15" s="6" t="e">
        <f>IF(#REF!="","",IF(B15="","",#REF!*B15))</f>
        <v>#REF!</v>
      </c>
      <c r="D15" s="53" t="s">
        <v>41</v>
      </c>
      <c r="E15" s="52"/>
      <c r="F15" s="23"/>
    </row>
    <row r="16" spans="1:6" ht="18">
      <c r="A16" s="4">
        <v>14</v>
      </c>
      <c r="B16" s="5">
        <v>1.05</v>
      </c>
      <c r="C16" s="6" t="e">
        <f>IF(#REF!="","",IF(B16="","",#REF!*B16))</f>
        <v>#REF!</v>
      </c>
      <c r="D16" s="53" t="s">
        <v>42</v>
      </c>
      <c r="E16" s="52"/>
      <c r="F16" s="23"/>
    </row>
    <row r="17" spans="1:6" ht="18">
      <c r="A17" s="4">
        <v>15</v>
      </c>
      <c r="B17" s="5">
        <v>1.05</v>
      </c>
      <c r="C17" s="6" t="e">
        <f>IF(#REF!="","",IF(B17="","",#REF!*B17))</f>
        <v>#REF!</v>
      </c>
      <c r="D17" s="53" t="s">
        <v>42</v>
      </c>
      <c r="E17" s="52"/>
      <c r="F17" s="23"/>
    </row>
    <row r="18" spans="1:6" ht="18">
      <c r="A18" s="4">
        <v>16</v>
      </c>
      <c r="B18" s="5">
        <v>0.5</v>
      </c>
      <c r="C18" s="6" t="e">
        <f>IF(#REF!="","",IF(B18="","",#REF!*B18))</f>
        <v>#REF!</v>
      </c>
      <c r="D18" s="53" t="s">
        <v>42</v>
      </c>
      <c r="E18" s="52"/>
      <c r="F18" s="23"/>
    </row>
    <row r="19" spans="1:6" ht="18">
      <c r="A19" s="4">
        <v>17</v>
      </c>
      <c r="B19" s="5">
        <v>0.5</v>
      </c>
      <c r="C19" s="6" t="e">
        <f>IF(#REF!="","",IF(B19="","",#REF!*B19))</f>
        <v>#REF!</v>
      </c>
      <c r="D19" s="53" t="s">
        <v>42</v>
      </c>
      <c r="E19" s="52"/>
      <c r="F19" s="23"/>
    </row>
    <row r="20" spans="1:6" ht="18">
      <c r="A20" s="4">
        <v>18</v>
      </c>
      <c r="B20" s="5">
        <v>0.5</v>
      </c>
      <c r="C20" s="6" t="e">
        <f>IF(#REF!="","",IF(B20="","",#REF!*B20))</f>
        <v>#REF!</v>
      </c>
      <c r="D20" s="54" t="s">
        <v>44</v>
      </c>
      <c r="E20" s="52" t="s">
        <v>37</v>
      </c>
      <c r="F20" s="23"/>
    </row>
    <row r="21" spans="1:6" ht="18">
      <c r="A21" s="4">
        <v>19</v>
      </c>
      <c r="B21" s="5">
        <v>1.05</v>
      </c>
      <c r="C21" s="6" t="e">
        <f>IF(#REF!="","",IF(B21="","",#REF!*B21))</f>
        <v>#REF!</v>
      </c>
      <c r="D21" s="54" t="s">
        <v>44</v>
      </c>
      <c r="E21" s="52" t="s">
        <v>37</v>
      </c>
      <c r="F21" s="23"/>
    </row>
    <row r="22" spans="1:6" ht="18">
      <c r="A22" s="4">
        <v>20</v>
      </c>
      <c r="B22" s="5">
        <v>1.05</v>
      </c>
      <c r="C22" s="6" t="e">
        <f>IF(#REF!="","",IF(B22="","",#REF!*B22))</f>
        <v>#REF!</v>
      </c>
      <c r="D22" s="54" t="s">
        <v>44</v>
      </c>
      <c r="E22" s="52" t="s">
        <v>37</v>
      </c>
      <c r="F22" s="23"/>
    </row>
    <row r="23" spans="1:6" ht="18">
      <c r="A23" s="4">
        <v>21</v>
      </c>
      <c r="B23" s="5">
        <v>1.05</v>
      </c>
      <c r="C23" s="6" t="e">
        <f>IF(#REF!="","",IF(B23="","",#REF!*B23))</f>
        <v>#REF!</v>
      </c>
      <c r="D23" s="54" t="s">
        <v>44</v>
      </c>
      <c r="E23" s="52" t="s">
        <v>37</v>
      </c>
      <c r="F23" s="23"/>
    </row>
    <row r="24" spans="1:6" ht="18">
      <c r="A24" s="4">
        <v>22</v>
      </c>
      <c r="B24" s="5">
        <v>0.5</v>
      </c>
      <c r="C24" s="6" t="e">
        <f>IF(#REF!="","",IF(B24="","",#REF!*B24))</f>
        <v>#REF!</v>
      </c>
      <c r="D24" s="54" t="s">
        <v>44</v>
      </c>
      <c r="E24" s="52" t="s">
        <v>37</v>
      </c>
      <c r="F24" s="23"/>
    </row>
    <row r="25" spans="1:6" ht="18">
      <c r="A25" s="4">
        <v>23</v>
      </c>
      <c r="B25" s="5">
        <v>0.5</v>
      </c>
      <c r="C25" s="6" t="e">
        <f>IF(#REF!="","",IF(B25="","",#REF!*B25))</f>
        <v>#REF!</v>
      </c>
      <c r="D25" s="54" t="s">
        <v>44</v>
      </c>
      <c r="E25" s="52" t="s">
        <v>37</v>
      </c>
      <c r="F25" s="23"/>
    </row>
    <row r="26" spans="1:6" ht="18">
      <c r="A26" s="4">
        <v>24</v>
      </c>
      <c r="B26" s="5">
        <v>0.5</v>
      </c>
      <c r="C26" s="6" t="e">
        <f>IF(#REF!="","",IF(B26="","",#REF!*B26))</f>
        <v>#REF!</v>
      </c>
      <c r="D26" s="55" t="s">
        <v>11</v>
      </c>
      <c r="E26" s="52" t="s">
        <v>37</v>
      </c>
      <c r="F26" s="23"/>
    </row>
    <row r="27" spans="1:6" ht="18">
      <c r="A27" s="4">
        <v>25</v>
      </c>
      <c r="B27" s="5"/>
      <c r="C27" s="6" t="e">
        <f>IF(#REF!="","",IF(B27="","",#REF!*B27))</f>
        <v>#REF!</v>
      </c>
      <c r="D27" s="55" t="s">
        <v>11</v>
      </c>
      <c r="E27" s="52" t="s">
        <v>37</v>
      </c>
      <c r="F27" s="23"/>
    </row>
    <row r="28" spans="1:6" ht="18">
      <c r="A28" s="4">
        <v>26</v>
      </c>
      <c r="B28" s="5"/>
      <c r="C28" s="6" t="e">
        <f>IF(#REF!="","",IF(B28="","",#REF!*B28))</f>
        <v>#REF!</v>
      </c>
      <c r="D28" s="53" t="s">
        <v>41</v>
      </c>
      <c r="E28" s="52"/>
      <c r="F28" s="23"/>
    </row>
    <row r="29" spans="1:6" ht="18">
      <c r="A29" s="4">
        <v>27</v>
      </c>
      <c r="B29" s="5"/>
      <c r="C29" s="6" t="e">
        <f>IF(#REF!="","",IF(B29="","",#REF!*B29))</f>
        <v>#REF!</v>
      </c>
      <c r="D29" s="53" t="s">
        <v>41</v>
      </c>
      <c r="E29" s="52"/>
      <c r="F29" s="23"/>
    </row>
    <row r="30" spans="1:6" ht="18">
      <c r="A30" s="4">
        <v>28</v>
      </c>
      <c r="D30" s="51" t="s">
        <v>45</v>
      </c>
      <c r="E30" s="52" t="s">
        <v>36</v>
      </c>
      <c r="F30" s="23"/>
    </row>
    <row r="31" spans="1:6" ht="18">
      <c r="A31" s="4">
        <v>29</v>
      </c>
      <c r="D31" s="51" t="s">
        <v>45</v>
      </c>
      <c r="E31" s="52" t="s">
        <v>36</v>
      </c>
      <c r="F31" s="23"/>
    </row>
    <row r="32" spans="1:6" ht="18">
      <c r="A32" s="4">
        <v>30</v>
      </c>
      <c r="D32" s="51" t="s">
        <v>45</v>
      </c>
      <c r="E32" s="52" t="s">
        <v>36</v>
      </c>
      <c r="F32" s="23"/>
    </row>
  </sheetData>
  <sheetProtection/>
  <protectedRanges>
    <protectedRange sqref="B3:B29" name="Plage1_1"/>
  </protectedRanges>
  <mergeCells count="1">
    <mergeCell ref="A1:E1"/>
  </mergeCells>
  <dataValidations count="1">
    <dataValidation type="list" allowBlank="1" showErrorMessage="1" sqref="E3:E32">
      <formula1>$M$3:$M$6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11.421875" style="0" hidden="1" customWidth="1"/>
    <col min="3" max="3" width="18.421875" style="0" hidden="1" customWidth="1"/>
    <col min="4" max="4" width="41.7109375" style="0" customWidth="1"/>
    <col min="5" max="5" width="19.00390625" style="0" customWidth="1"/>
  </cols>
  <sheetData>
    <row r="1" spans="1:5" ht="18">
      <c r="A1" s="65" t="s">
        <v>51</v>
      </c>
      <c r="B1" s="65"/>
      <c r="C1" s="65"/>
      <c r="D1" s="65"/>
      <c r="E1" s="65"/>
    </row>
    <row r="2" spans="1:5" ht="18">
      <c r="A2" s="47" t="s">
        <v>0</v>
      </c>
      <c r="B2" s="47" t="s">
        <v>1</v>
      </c>
      <c r="C2" s="47" t="s">
        <v>2</v>
      </c>
      <c r="D2" s="47" t="s">
        <v>4</v>
      </c>
      <c r="E2" s="47" t="s">
        <v>33</v>
      </c>
    </row>
    <row r="3" spans="1:5" ht="18">
      <c r="A3" s="48">
        <v>1</v>
      </c>
      <c r="B3" s="49">
        <v>0.75</v>
      </c>
      <c r="C3" s="50" t="e">
        <f>IF(#REF!="","",IF(B3="","",#REF!*B3))</f>
        <v>#REF!</v>
      </c>
      <c r="D3" s="42" t="s">
        <v>40</v>
      </c>
      <c r="E3" s="26" t="s">
        <v>34</v>
      </c>
    </row>
    <row r="4" spans="1:5" ht="18">
      <c r="A4" s="48">
        <v>2</v>
      </c>
      <c r="B4" s="49">
        <v>0.75</v>
      </c>
      <c r="C4" s="50" t="e">
        <f>IF(#REF!="","",IF(B4="","",#REF!*B4))</f>
        <v>#REF!</v>
      </c>
      <c r="D4" s="42" t="s">
        <v>40</v>
      </c>
      <c r="E4" s="26" t="s">
        <v>34</v>
      </c>
    </row>
    <row r="5" spans="1:5" ht="18">
      <c r="A5" s="48">
        <v>3</v>
      </c>
      <c r="B5" s="49">
        <v>0.75</v>
      </c>
      <c r="C5" s="50" t="e">
        <f>IF(#REF!="","",IF(B5="","",#REF!*B5))</f>
        <v>#REF!</v>
      </c>
      <c r="D5" s="42" t="s">
        <v>40</v>
      </c>
      <c r="E5" s="26" t="s">
        <v>34</v>
      </c>
    </row>
    <row r="6" spans="1:5" ht="18">
      <c r="A6" s="48">
        <v>4</v>
      </c>
      <c r="B6" s="49">
        <v>0.75</v>
      </c>
      <c r="C6" s="50" t="e">
        <f>IF(#REF!="","",IF(B6="","",#REF!*B6))</f>
        <v>#REF!</v>
      </c>
      <c r="D6" s="42" t="s">
        <v>40</v>
      </c>
      <c r="E6" s="26" t="s">
        <v>34</v>
      </c>
    </row>
    <row r="7" spans="1:5" ht="18">
      <c r="A7" s="48">
        <v>5</v>
      </c>
      <c r="B7" s="49">
        <v>0.75</v>
      </c>
      <c r="C7" s="50" t="e">
        <f>IF(#REF!="","",IF(B7="","",#REF!*B7))</f>
        <v>#REF!</v>
      </c>
      <c r="D7" s="42" t="s">
        <v>40</v>
      </c>
      <c r="E7" s="26" t="s">
        <v>34</v>
      </c>
    </row>
    <row r="8" spans="1:5" ht="18">
      <c r="A8" s="48">
        <v>6</v>
      </c>
      <c r="B8" s="49">
        <v>0.75</v>
      </c>
      <c r="C8" s="50" t="e">
        <f>IF(#REF!="","",IF(B8="","",#REF!*B8))</f>
        <v>#REF!</v>
      </c>
      <c r="D8" s="42" t="s">
        <v>40</v>
      </c>
      <c r="E8" s="26" t="s">
        <v>34</v>
      </c>
    </row>
    <row r="9" spans="1:5" ht="18">
      <c r="A9" s="48">
        <v>7</v>
      </c>
      <c r="B9" s="49">
        <v>1</v>
      </c>
      <c r="C9" s="50" t="e">
        <f>IF(#REF!="","",IF(B9="","",#REF!*B9))</f>
        <v>#REF!</v>
      </c>
      <c r="D9" s="2" t="s">
        <v>41</v>
      </c>
      <c r="E9" s="26"/>
    </row>
    <row r="10" spans="1:5" ht="18">
      <c r="A10" s="48">
        <v>8</v>
      </c>
      <c r="B10" s="49">
        <v>1</v>
      </c>
      <c r="C10" s="50" t="e">
        <f>IF(#REF!="","",IF(B10="","",#REF!*B10))</f>
        <v>#REF!</v>
      </c>
      <c r="D10" s="2" t="s">
        <v>41</v>
      </c>
      <c r="E10" s="26"/>
    </row>
    <row r="11" spans="1:5" ht="18">
      <c r="A11" s="48">
        <v>9</v>
      </c>
      <c r="B11" s="49">
        <v>1</v>
      </c>
      <c r="C11" s="50" t="e">
        <f>IF(#REF!="","",IF(B11="","",#REF!*B11))</f>
        <v>#REF!</v>
      </c>
      <c r="D11" s="2" t="s">
        <v>41</v>
      </c>
      <c r="E11" s="26"/>
    </row>
    <row r="12" spans="1:5" ht="18">
      <c r="A12" s="48">
        <v>10</v>
      </c>
      <c r="B12" s="49">
        <v>0.5</v>
      </c>
      <c r="C12" s="50" t="e">
        <f>IF(#REF!="","",IF(B12="","",#REF!*B12))</f>
        <v>#REF!</v>
      </c>
      <c r="D12" s="2" t="s">
        <v>42</v>
      </c>
      <c r="E12" s="26"/>
    </row>
    <row r="13" spans="1:5" ht="18">
      <c r="A13" s="48">
        <v>11</v>
      </c>
      <c r="B13" s="49">
        <v>0.5</v>
      </c>
      <c r="C13" s="50" t="e">
        <f>IF(#REF!="","",IF(B13="","",#REF!*B13))</f>
        <v>#REF!</v>
      </c>
      <c r="D13" s="2" t="s">
        <v>42</v>
      </c>
      <c r="E13" s="26"/>
    </row>
    <row r="14" spans="1:5" ht="18">
      <c r="A14" s="48">
        <v>12</v>
      </c>
      <c r="B14" s="49">
        <v>0.5</v>
      </c>
      <c r="C14" s="50" t="e">
        <f>IF(#REF!="","",IF(B14="","",#REF!*B14))</f>
        <v>#REF!</v>
      </c>
      <c r="D14" s="2" t="s">
        <v>42</v>
      </c>
      <c r="E14" s="26"/>
    </row>
    <row r="15" spans="1:5" ht="18">
      <c r="A15" s="48">
        <v>13</v>
      </c>
      <c r="B15" s="49">
        <v>1.05</v>
      </c>
      <c r="C15" s="50" t="e">
        <f>IF(#REF!="","",IF(B15="","",#REF!*B15))</f>
        <v>#REF!</v>
      </c>
      <c r="D15" s="44" t="s">
        <v>43</v>
      </c>
      <c r="E15" s="26" t="s">
        <v>37</v>
      </c>
    </row>
    <row r="16" spans="1:5" ht="18">
      <c r="A16" s="48">
        <v>14</v>
      </c>
      <c r="B16" s="49">
        <v>1.05</v>
      </c>
      <c r="C16" s="50" t="e">
        <f>IF(#REF!="","",IF(B16="","",#REF!*B16))</f>
        <v>#REF!</v>
      </c>
      <c r="D16" s="44" t="s">
        <v>43</v>
      </c>
      <c r="E16" s="26" t="s">
        <v>37</v>
      </c>
    </row>
    <row r="17" spans="1:5" ht="18">
      <c r="A17" s="48">
        <v>15</v>
      </c>
      <c r="B17" s="49">
        <v>1.05</v>
      </c>
      <c r="C17" s="50" t="e">
        <f>IF(#REF!="","",IF(B17="","",#REF!*B17))</f>
        <v>#REF!</v>
      </c>
      <c r="D17" s="44" t="s">
        <v>43</v>
      </c>
      <c r="E17" s="26" t="s">
        <v>37</v>
      </c>
    </row>
    <row r="18" spans="1:5" ht="18">
      <c r="A18" s="48">
        <v>16</v>
      </c>
      <c r="B18" s="49">
        <v>0.5</v>
      </c>
      <c r="C18" s="50" t="e">
        <f>IF(#REF!="","",IF(B18="","",#REF!*B18))</f>
        <v>#REF!</v>
      </c>
      <c r="D18" s="44" t="s">
        <v>43</v>
      </c>
      <c r="E18" s="26" t="s">
        <v>37</v>
      </c>
    </row>
    <row r="19" spans="1:5" ht="18">
      <c r="A19" s="48">
        <v>17</v>
      </c>
      <c r="B19" s="49">
        <v>0.5</v>
      </c>
      <c r="C19" s="50" t="e">
        <f>IF(#REF!="","",IF(B19="","",#REF!*B19))</f>
        <v>#REF!</v>
      </c>
      <c r="D19" s="44" t="s">
        <v>43</v>
      </c>
      <c r="E19" s="26" t="s">
        <v>37</v>
      </c>
    </row>
    <row r="20" spans="1:5" ht="18">
      <c r="A20" s="48">
        <v>18</v>
      </c>
      <c r="B20" s="49">
        <v>0.5</v>
      </c>
      <c r="C20" s="50" t="e">
        <f>IF(#REF!="","",IF(B20="","",#REF!*B20))</f>
        <v>#REF!</v>
      </c>
      <c r="D20" s="44" t="s">
        <v>43</v>
      </c>
      <c r="E20" s="26" t="s">
        <v>37</v>
      </c>
    </row>
    <row r="21" spans="1:5" ht="18">
      <c r="A21" s="48">
        <v>19</v>
      </c>
      <c r="B21" s="49">
        <v>1.05</v>
      </c>
      <c r="C21" s="50" t="e">
        <f>IF(#REF!="","",IF(B21="","",#REF!*B21))</f>
        <v>#REF!</v>
      </c>
      <c r="D21" s="41" t="s">
        <v>44</v>
      </c>
      <c r="E21" s="26" t="s">
        <v>37</v>
      </c>
    </row>
    <row r="22" spans="1:5" ht="18">
      <c r="A22" s="48">
        <v>20</v>
      </c>
      <c r="B22" s="49">
        <v>1.05</v>
      </c>
      <c r="C22" s="50" t="e">
        <f>IF(#REF!="","",IF(B22="","",#REF!*B22))</f>
        <v>#REF!</v>
      </c>
      <c r="D22" s="41" t="s">
        <v>44</v>
      </c>
      <c r="E22" s="26" t="s">
        <v>37</v>
      </c>
    </row>
    <row r="23" spans="1:5" ht="18">
      <c r="A23" s="48">
        <v>21</v>
      </c>
      <c r="B23" s="49">
        <v>1.05</v>
      </c>
      <c r="C23" s="50" t="e">
        <f>IF(#REF!="","",IF(B23="","",#REF!*B23))</f>
        <v>#REF!</v>
      </c>
      <c r="D23" s="41" t="s">
        <v>44</v>
      </c>
      <c r="E23" s="26" t="s">
        <v>37</v>
      </c>
    </row>
    <row r="24" spans="1:5" ht="18">
      <c r="A24" s="48">
        <v>22</v>
      </c>
      <c r="B24" s="49">
        <v>0.5</v>
      </c>
      <c r="C24" s="50" t="e">
        <f>IF(#REF!="","",IF(B24="","",#REF!*B24))</f>
        <v>#REF!</v>
      </c>
      <c r="D24" s="41" t="s">
        <v>44</v>
      </c>
      <c r="E24" s="26" t="s">
        <v>37</v>
      </c>
    </row>
    <row r="25" spans="1:5" ht="18">
      <c r="A25" s="48">
        <v>23</v>
      </c>
      <c r="B25" s="49">
        <v>0.5</v>
      </c>
      <c r="C25" s="50" t="e">
        <f>IF(#REF!="","",IF(B25="","",#REF!*B25))</f>
        <v>#REF!</v>
      </c>
      <c r="D25" s="41" t="s">
        <v>44</v>
      </c>
      <c r="E25" s="26" t="s">
        <v>37</v>
      </c>
    </row>
    <row r="26" spans="1:5" ht="18">
      <c r="A26" s="48">
        <v>24</v>
      </c>
      <c r="B26" s="49">
        <v>0.5</v>
      </c>
      <c r="C26" s="50" t="e">
        <f>IF(#REF!="","",IF(B26="","",#REF!*B26))</f>
        <v>#REF!</v>
      </c>
      <c r="D26" s="41" t="s">
        <v>44</v>
      </c>
      <c r="E26" s="26" t="s">
        <v>37</v>
      </c>
    </row>
    <row r="27" spans="1:5" ht="18">
      <c r="A27" s="48">
        <v>25</v>
      </c>
      <c r="B27" s="49"/>
      <c r="C27" s="50" t="e">
        <f>IF(#REF!="","",IF(B27="","",#REF!*B27))</f>
        <v>#REF!</v>
      </c>
      <c r="D27" s="2" t="s">
        <v>41</v>
      </c>
      <c r="E27" s="26"/>
    </row>
    <row r="28" spans="1:5" ht="18">
      <c r="A28" s="48">
        <v>26</v>
      </c>
      <c r="B28" s="49"/>
      <c r="C28" s="50" t="e">
        <f>IF(#REF!="","",IF(B28="","",#REF!*B28))</f>
        <v>#REF!</v>
      </c>
      <c r="D28" s="2" t="s">
        <v>41</v>
      </c>
      <c r="E28" s="26"/>
    </row>
    <row r="29" spans="1:5" ht="18">
      <c r="A29" s="48">
        <v>27</v>
      </c>
      <c r="B29" s="49"/>
      <c r="C29" s="50" t="e">
        <f>IF(#REF!="","",IF(B29="","",#REF!*B29))</f>
        <v>#REF!</v>
      </c>
      <c r="D29" s="42" t="s">
        <v>45</v>
      </c>
      <c r="E29" s="26" t="s">
        <v>36</v>
      </c>
    </row>
    <row r="30" spans="1:5" ht="18">
      <c r="A30" s="48">
        <v>28</v>
      </c>
      <c r="B30" s="49"/>
      <c r="C30" s="50" t="e">
        <f>IF(#REF!="","",IF(B30="","",#REF!*B30))</f>
        <v>#REF!</v>
      </c>
      <c r="D30" s="42" t="s">
        <v>45</v>
      </c>
      <c r="E30" s="26" t="s">
        <v>36</v>
      </c>
    </row>
    <row r="31" spans="1:5" ht="18">
      <c r="A31" s="48">
        <v>29</v>
      </c>
      <c r="B31" s="49"/>
      <c r="C31" s="50" t="e">
        <f>IF(#REF!="","",IF(B31="","",#REF!*B31))</f>
        <v>#REF!</v>
      </c>
      <c r="D31" s="42" t="s">
        <v>45</v>
      </c>
      <c r="E31" s="26" t="s">
        <v>36</v>
      </c>
    </row>
    <row r="32" spans="1:5" ht="18">
      <c r="A32" s="48">
        <v>30</v>
      </c>
      <c r="B32" s="49"/>
      <c r="C32" s="50" t="e">
        <f>IF(#REF!="","",IF(B32="","",#REF!*B32))</f>
        <v>#REF!</v>
      </c>
      <c r="D32" s="42" t="s">
        <v>45</v>
      </c>
      <c r="E32" s="26" t="s">
        <v>36</v>
      </c>
    </row>
  </sheetData>
  <sheetProtection/>
  <mergeCells count="1">
    <mergeCell ref="A1:E1"/>
  </mergeCells>
  <dataValidations count="1">
    <dataValidation type="list" allowBlank="1" showInputMessage="1" showErrorMessage="1" sqref="E3:E32">
      <formula1>$N$3:$N$6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 B7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2812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15</v>
      </c>
      <c r="B1" s="57"/>
      <c r="C1" s="57"/>
      <c r="D1" s="57"/>
      <c r="E1" s="25"/>
    </row>
    <row r="2" spans="1:6" ht="18">
      <c r="A2" s="2" t="s">
        <v>5</v>
      </c>
      <c r="B2" s="3">
        <f>IF(MDE!D5="Mobile 1",IF(MDE!B4="","",MDE!B4),"")</f>
      </c>
      <c r="C2" s="2" t="s">
        <v>7</v>
      </c>
      <c r="D2" s="3">
        <f>IF(MDE!D5="Mobile 1",IF(MDE!D4="","",MDE!D4),"")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1",IF(MDE!B5="","",MDE!B5),"")</f>
      </c>
      <c r="C3" s="2" t="s">
        <v>6</v>
      </c>
      <c r="D3" s="3">
        <f>IF(MDE!D5="Mobile 1",IF(MDE!F4="","",MDE!F4),"")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>
        <v>0.75</v>
      </c>
      <c r="C5" s="6">
        <f>IF($B$3="","",IF(B5="","",$B$3*B5))</f>
      </c>
      <c r="D5" s="41">
        <f>IF(C5="","",LOOKUP(B5,data!$A$1:$A$101,data!$B$1:$B$101))</f>
      </c>
      <c r="E5" s="26" t="s">
        <v>37</v>
      </c>
      <c r="F5" s="22"/>
      <c r="O5" s="27" t="s">
        <v>34</v>
      </c>
    </row>
    <row r="6" spans="1:15" ht="18">
      <c r="A6" s="4">
        <v>2</v>
      </c>
      <c r="B6" s="5">
        <v>0.75</v>
      </c>
      <c r="C6" s="6">
        <f aca="true" t="shared" si="0" ref="C6:C34">IF($B$3="","",IF(B6="","",$B$3*B6))</f>
      </c>
      <c r="D6" s="41">
        <f>IF(C6="","",LOOKUP(B6,data!$A$1:$A$101,data!$B$1:$B$101))</f>
      </c>
      <c r="E6" s="26" t="s">
        <v>37</v>
      </c>
      <c r="F6" s="23"/>
      <c r="O6" s="27" t="s">
        <v>35</v>
      </c>
    </row>
    <row r="7" spans="1:15" ht="18">
      <c r="A7" s="4">
        <v>3</v>
      </c>
      <c r="B7" s="5">
        <v>0.75</v>
      </c>
      <c r="C7" s="6">
        <f t="shared" si="0"/>
      </c>
      <c r="D7" s="41">
        <f>IF(C7="","",LOOKUP(B7,data!$A$1:$A$101,data!$B$1:$B$101))</f>
      </c>
      <c r="E7" s="26" t="s">
        <v>37</v>
      </c>
      <c r="F7" s="23"/>
      <c r="O7" s="27" t="s">
        <v>36</v>
      </c>
    </row>
    <row r="8" spans="1:15" ht="18">
      <c r="A8" s="4">
        <v>4</v>
      </c>
      <c r="B8" s="5">
        <v>0.75</v>
      </c>
      <c r="C8" s="6">
        <f t="shared" si="0"/>
      </c>
      <c r="D8" s="41">
        <f>IF(C8="","",LOOKUP(B8,data!$A$1:$A$101,data!$B$1:$B$101))</f>
      </c>
      <c r="E8" s="26" t="s">
        <v>37</v>
      </c>
      <c r="F8" s="23"/>
      <c r="O8" s="27" t="s">
        <v>37</v>
      </c>
    </row>
    <row r="9" spans="1:6" ht="18">
      <c r="A9" s="4">
        <v>5</v>
      </c>
      <c r="B9" s="5">
        <v>0.75</v>
      </c>
      <c r="C9" s="6">
        <f t="shared" si="0"/>
      </c>
      <c r="D9" s="41">
        <f>IF(C9="","",LOOKUP(B9,data!$A$1:$A$101,data!$B$1:$B$101))</f>
      </c>
      <c r="E9" s="26" t="s">
        <v>37</v>
      </c>
      <c r="F9" s="23"/>
    </row>
    <row r="10" spans="1:6" ht="18">
      <c r="A10" s="4">
        <v>6</v>
      </c>
      <c r="B10" s="5">
        <v>0.75</v>
      </c>
      <c r="C10" s="6">
        <f t="shared" si="0"/>
      </c>
      <c r="D10" s="41">
        <f>IF(C10="","",LOOKUP(B10,data!$A$1:$A$101,data!$B$1:$B$101))</f>
      </c>
      <c r="E10" s="26" t="s">
        <v>37</v>
      </c>
      <c r="F10" s="23"/>
    </row>
    <row r="11" spans="1:6" ht="18">
      <c r="A11" s="4">
        <v>7</v>
      </c>
      <c r="B11" s="5">
        <v>0.85</v>
      </c>
      <c r="C11" s="6">
        <f t="shared" si="0"/>
      </c>
      <c r="D11" s="43">
        <f>IF(C11="","",LOOKUP(B11,data!$A$1:$A$101,data!$B$1:$B$101))</f>
      </c>
      <c r="E11" s="26" t="s">
        <v>37</v>
      </c>
      <c r="F11" s="23"/>
    </row>
    <row r="12" spans="1:6" ht="18">
      <c r="A12" s="4">
        <v>8</v>
      </c>
      <c r="B12" s="5">
        <v>0.85</v>
      </c>
      <c r="C12" s="6">
        <f t="shared" si="0"/>
      </c>
      <c r="D12" s="43">
        <f>IF(C12="","",LOOKUP(B12,data!$A$1:$A$101,data!$B$1:$B$101))</f>
      </c>
      <c r="E12" s="26" t="s">
        <v>37</v>
      </c>
      <c r="F12" s="23"/>
    </row>
    <row r="13" spans="1:6" ht="18">
      <c r="A13" s="4">
        <v>9</v>
      </c>
      <c r="B13" s="40">
        <v>0.85</v>
      </c>
      <c r="C13" s="6">
        <f t="shared" si="0"/>
      </c>
      <c r="D13" s="43">
        <f>IF(C13="","",LOOKUP(B13,data!$A$1:$A$101,data!$B$1:$B$101))</f>
      </c>
      <c r="E13" s="26" t="s">
        <v>37</v>
      </c>
      <c r="F13" s="23"/>
    </row>
    <row r="14" spans="1:6" ht="18">
      <c r="A14" s="4">
        <v>10</v>
      </c>
      <c r="B14" s="40">
        <v>0.5</v>
      </c>
      <c r="C14" s="6">
        <f t="shared" si="0"/>
      </c>
      <c r="D14" s="2">
        <f>IF(C14="","",LOOKUP(B14,data!$A$1:$A$101,data!$B$1:$B$101))</f>
      </c>
      <c r="E14" s="26" t="s">
        <v>37</v>
      </c>
      <c r="F14" s="23"/>
    </row>
    <row r="15" spans="1:6" ht="18">
      <c r="A15" s="4">
        <v>11</v>
      </c>
      <c r="B15" s="40">
        <v>0.5</v>
      </c>
      <c r="C15" s="6">
        <f t="shared" si="0"/>
      </c>
      <c r="D15" s="2">
        <f>IF(C15="","",LOOKUP(B15,data!$A$1:$A$101,data!$B$1:$B$101))</f>
      </c>
      <c r="E15" s="26" t="s">
        <v>37</v>
      </c>
      <c r="F15" s="23"/>
    </row>
    <row r="16" spans="1:6" ht="18">
      <c r="A16" s="4">
        <v>12</v>
      </c>
      <c r="B16" s="40">
        <v>0.5</v>
      </c>
      <c r="C16" s="6">
        <f t="shared" si="0"/>
      </c>
      <c r="D16" s="2">
        <f>IF(C16="","",LOOKUP(B16,data!$A$1:$A$101,data!$B$1:$B$101))</f>
      </c>
      <c r="E16" s="26" t="s">
        <v>37</v>
      </c>
      <c r="F16" s="23"/>
    </row>
    <row r="17" spans="1:6" ht="18">
      <c r="A17" s="4">
        <v>13</v>
      </c>
      <c r="B17" s="40">
        <v>1</v>
      </c>
      <c r="C17" s="6">
        <f t="shared" si="0"/>
      </c>
      <c r="D17" s="42">
        <f>IF(C17="","",LOOKUP(B17,data!$A$1:$A$101,data!$B$1:$B$101))</f>
      </c>
      <c r="E17" s="26" t="s">
        <v>36</v>
      </c>
      <c r="F17" s="23"/>
    </row>
    <row r="18" spans="1:6" ht="18">
      <c r="A18" s="4">
        <v>14</v>
      </c>
      <c r="B18" s="40">
        <v>1</v>
      </c>
      <c r="C18" s="6">
        <f t="shared" si="0"/>
      </c>
      <c r="D18" s="42">
        <f>IF(C18="","",LOOKUP(B18,data!$A$1:$A$101,data!$B$1:$B$101))</f>
      </c>
      <c r="E18" s="26" t="s">
        <v>36</v>
      </c>
      <c r="F18" s="23"/>
    </row>
    <row r="19" spans="1:6" ht="18">
      <c r="A19" s="4">
        <v>15</v>
      </c>
      <c r="B19" s="40">
        <v>1</v>
      </c>
      <c r="C19" s="6">
        <f t="shared" si="0"/>
      </c>
      <c r="D19" s="42">
        <f>IF(C19="","",LOOKUP(B19,data!$A$1:$A$101,data!$B$1:$B$101))</f>
      </c>
      <c r="E19" s="26" t="s">
        <v>36</v>
      </c>
      <c r="F19" s="23"/>
    </row>
    <row r="20" spans="1:6" ht="18">
      <c r="A20" s="4">
        <v>16</v>
      </c>
      <c r="B20" s="40">
        <v>0.5</v>
      </c>
      <c r="C20" s="6">
        <f t="shared" si="0"/>
      </c>
      <c r="D20" s="2">
        <f>IF(C20="","",LOOKUP(B20,data!$A$1:$A$101,data!$B$1:$B$101))</f>
      </c>
      <c r="E20" s="26" t="s">
        <v>34</v>
      </c>
      <c r="F20" s="23"/>
    </row>
    <row r="21" spans="1:6" ht="18">
      <c r="A21" s="4">
        <v>17</v>
      </c>
      <c r="B21" s="40">
        <v>0.5</v>
      </c>
      <c r="C21" s="6">
        <f t="shared" si="0"/>
      </c>
      <c r="D21" s="2">
        <f>IF(C21="","",LOOKUP(B21,data!$A$1:$A$101,data!$B$1:$B$101))</f>
      </c>
      <c r="E21" s="26" t="s">
        <v>34</v>
      </c>
      <c r="F21" s="23"/>
    </row>
    <row r="22" spans="1:6" ht="18">
      <c r="A22" s="4">
        <v>18</v>
      </c>
      <c r="B22" s="40">
        <v>0.5</v>
      </c>
      <c r="C22" s="6">
        <f t="shared" si="0"/>
      </c>
      <c r="D22" s="2">
        <f>IF(C22="","",LOOKUP(B22,data!$A$1:$A$101,data!$B$1:$B$101))</f>
      </c>
      <c r="E22" s="26" t="s">
        <v>34</v>
      </c>
      <c r="F22" s="23"/>
    </row>
    <row r="23" spans="1:6" ht="18">
      <c r="A23" s="4">
        <v>19</v>
      </c>
      <c r="B23" s="40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40"/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40"/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5"/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5"/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5"/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5"/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5"/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5"/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5"/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5"/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5"/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/>
  <protectedRanges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14" right="0.1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42187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16</v>
      </c>
      <c r="B1" s="57"/>
      <c r="C1" s="57"/>
      <c r="D1" s="57"/>
      <c r="E1" s="25"/>
    </row>
    <row r="2" spans="1:6" ht="18">
      <c r="A2" s="2" t="s">
        <v>5</v>
      </c>
      <c r="B2" s="3">
        <f>IF(MDE!D5="Mobile 2",IF(MDE!B4="","",MDE!B4),"")</f>
      </c>
      <c r="C2" s="2" t="s">
        <v>7</v>
      </c>
      <c r="D2" s="3">
        <f>IF(MDE!D5="Mobile 2",IF(MDE!D4="","",MDE!D4),"")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2",IF(MDE!B5="","",MDE!B5),"")</f>
      </c>
      <c r="C3" s="2" t="s">
        <v>6</v>
      </c>
      <c r="D3" s="3">
        <f>IF(MDE!D5="Mobile 2",IF(MDE!F4="","",MDE!F4),"")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>
        <v>0.75</v>
      </c>
      <c r="C5" s="6">
        <f>IF($B$3="","",IF(B5="","",$B$3*B5))</f>
      </c>
      <c r="D5" s="41">
        <f>IF(C5="","",LOOKUP(B5,data!$A$1:$A$101,data!$B$1:$B$101))</f>
      </c>
      <c r="E5" s="26" t="s">
        <v>37</v>
      </c>
      <c r="F5" s="22"/>
      <c r="O5" s="27" t="s">
        <v>34</v>
      </c>
    </row>
    <row r="6" spans="1:15" ht="18">
      <c r="A6" s="4">
        <v>2</v>
      </c>
      <c r="B6" s="5">
        <v>0.75</v>
      </c>
      <c r="C6" s="6">
        <f aca="true" t="shared" si="0" ref="C6:C34">IF($B$3="","",IF(B6="","",$B$3*B6))</f>
      </c>
      <c r="D6" s="41">
        <f>IF(C6="","",LOOKUP(B6,data!$A$1:$A$101,data!$B$1:$B$101))</f>
      </c>
      <c r="E6" s="26" t="s">
        <v>37</v>
      </c>
      <c r="F6" s="23"/>
      <c r="O6" s="27" t="s">
        <v>35</v>
      </c>
    </row>
    <row r="7" spans="1:15" ht="18">
      <c r="A7" s="4">
        <v>3</v>
      </c>
      <c r="B7" s="5">
        <v>0.75</v>
      </c>
      <c r="C7" s="6">
        <f t="shared" si="0"/>
      </c>
      <c r="D7" s="41">
        <f>IF(C7="","",LOOKUP(B7,data!$A$1:$A$101,data!$B$1:$B$101))</f>
      </c>
      <c r="E7" s="26" t="s">
        <v>37</v>
      </c>
      <c r="F7" s="23"/>
      <c r="O7" s="27" t="s">
        <v>36</v>
      </c>
    </row>
    <row r="8" spans="1:15" ht="18">
      <c r="A8" s="4">
        <v>4</v>
      </c>
      <c r="B8" s="5">
        <v>0.75</v>
      </c>
      <c r="C8" s="6">
        <f t="shared" si="0"/>
      </c>
      <c r="D8" s="41">
        <f>IF(C8="","",LOOKUP(B8,data!$A$1:$A$101,data!$B$1:$B$101))</f>
      </c>
      <c r="E8" s="26" t="s">
        <v>37</v>
      </c>
      <c r="F8" s="23"/>
      <c r="O8" s="27" t="s">
        <v>37</v>
      </c>
    </row>
    <row r="9" spans="1:6" ht="18">
      <c r="A9" s="4">
        <v>5</v>
      </c>
      <c r="B9" s="5">
        <v>0.75</v>
      </c>
      <c r="C9" s="6">
        <f t="shared" si="0"/>
      </c>
      <c r="D9" s="41">
        <f>IF(C9="","",LOOKUP(B9,data!$A$1:$A$101,data!$B$1:$B$101))</f>
      </c>
      <c r="E9" s="26" t="s">
        <v>37</v>
      </c>
      <c r="F9" s="23"/>
    </row>
    <row r="10" spans="1:6" ht="18">
      <c r="A10" s="4">
        <v>6</v>
      </c>
      <c r="B10" s="5">
        <v>0.75</v>
      </c>
      <c r="C10" s="6">
        <f t="shared" si="0"/>
      </c>
      <c r="D10" s="41">
        <f>IF(C10="","",LOOKUP(B10,data!$A$1:$A$101,data!$B$1:$B$101))</f>
      </c>
      <c r="E10" s="26" t="s">
        <v>37</v>
      </c>
      <c r="F10" s="23"/>
    </row>
    <row r="11" spans="1:6" ht="18">
      <c r="A11" s="4">
        <v>7</v>
      </c>
      <c r="B11" s="5">
        <v>0.75</v>
      </c>
      <c r="C11" s="6">
        <f t="shared" si="0"/>
      </c>
      <c r="D11" s="41">
        <f>IF(C11="","",LOOKUP(B11,data!$A$1:$A$101,data!$B$1:$B$101))</f>
      </c>
      <c r="E11" s="26" t="s">
        <v>37</v>
      </c>
      <c r="F11" s="23"/>
    </row>
    <row r="12" spans="1:6" ht="18">
      <c r="A12" s="4">
        <v>8</v>
      </c>
      <c r="B12" s="5">
        <v>0.75</v>
      </c>
      <c r="C12" s="6">
        <f t="shared" si="0"/>
      </c>
      <c r="D12" s="41">
        <f>IF(C12="","",LOOKUP(B12,data!$A$1:$A$101,data!$B$1:$B$101))</f>
      </c>
      <c r="E12" s="26" t="s">
        <v>37</v>
      </c>
      <c r="F12" s="23"/>
    </row>
    <row r="13" spans="1:6" ht="18">
      <c r="A13" s="4">
        <v>9</v>
      </c>
      <c r="B13" s="5">
        <v>0.75</v>
      </c>
      <c r="C13" s="6">
        <f t="shared" si="0"/>
      </c>
      <c r="D13" s="41">
        <f>IF(C13="","",LOOKUP(B13,data!$A$1:$A$101,data!$B$1:$B$101))</f>
      </c>
      <c r="E13" s="26" t="s">
        <v>37</v>
      </c>
      <c r="F13" s="23"/>
    </row>
    <row r="14" spans="1:6" ht="18">
      <c r="A14" s="4">
        <v>10</v>
      </c>
      <c r="B14" s="5">
        <v>0.75</v>
      </c>
      <c r="C14" s="6">
        <f t="shared" si="0"/>
      </c>
      <c r="D14" s="41">
        <f>IF(C14="","",LOOKUP(B14,data!$A$1:$A$101,data!$B$1:$B$101))</f>
      </c>
      <c r="E14" s="26" t="s">
        <v>37</v>
      </c>
      <c r="F14" s="23"/>
    </row>
    <row r="15" spans="1:6" ht="18">
      <c r="A15" s="4">
        <v>11</v>
      </c>
      <c r="B15" s="5">
        <v>0.5</v>
      </c>
      <c r="C15" s="6">
        <f t="shared" si="0"/>
      </c>
      <c r="D15" s="2">
        <f>IF(C15="","",LOOKUP(B15,data!$A$1:$A$101,data!$B$1:$B$101))</f>
      </c>
      <c r="E15" s="26" t="s">
        <v>37</v>
      </c>
      <c r="F15" s="23"/>
    </row>
    <row r="16" spans="1:6" ht="18">
      <c r="A16" s="4">
        <v>12</v>
      </c>
      <c r="B16" s="5">
        <v>0.5</v>
      </c>
      <c r="C16" s="6">
        <f t="shared" si="0"/>
      </c>
      <c r="D16" s="2">
        <f>IF(C16="","",LOOKUP(B16,data!$A$1:$A$101,data!$B$1:$B$101))</f>
      </c>
      <c r="E16" s="26" t="s">
        <v>37</v>
      </c>
      <c r="F16" s="23"/>
    </row>
    <row r="17" spans="1:6" ht="18">
      <c r="A17" s="4">
        <v>13</v>
      </c>
      <c r="B17" s="5">
        <v>0.5</v>
      </c>
      <c r="C17" s="6">
        <f t="shared" si="0"/>
      </c>
      <c r="D17" s="2">
        <f>IF(C17="","",LOOKUP(B17,data!$A$1:$A$101,data!$B$1:$B$101))</f>
      </c>
      <c r="E17" s="26" t="s">
        <v>37</v>
      </c>
      <c r="F17" s="23"/>
    </row>
    <row r="18" spans="1:6" ht="18">
      <c r="A18" s="4">
        <v>14</v>
      </c>
      <c r="B18" s="5">
        <v>0.85</v>
      </c>
      <c r="C18" s="6">
        <f t="shared" si="0"/>
      </c>
      <c r="D18" s="42">
        <f>IF(C18="","",LOOKUP(B18,data!$A$1:$A$101,data!$B$1:$B$101))</f>
      </c>
      <c r="E18" s="26" t="s">
        <v>37</v>
      </c>
      <c r="F18" s="23"/>
    </row>
    <row r="19" spans="1:6" ht="18">
      <c r="A19" s="4">
        <v>15</v>
      </c>
      <c r="B19" s="5">
        <v>0.85</v>
      </c>
      <c r="C19" s="6">
        <f t="shared" si="0"/>
      </c>
      <c r="D19" s="42">
        <f>IF(C19="","",LOOKUP(B19,data!$A$1:$A$101,data!$B$1:$B$101))</f>
      </c>
      <c r="E19" s="26" t="s">
        <v>37</v>
      </c>
      <c r="F19" s="23"/>
    </row>
    <row r="20" spans="1:6" ht="18">
      <c r="A20" s="4">
        <v>16</v>
      </c>
      <c r="B20" s="5">
        <v>0.85</v>
      </c>
      <c r="C20" s="6">
        <f t="shared" si="0"/>
      </c>
      <c r="D20" s="42">
        <f>IF(C20="","",LOOKUP(B20,data!$A$1:$A$101,data!$B$1:$B$101))</f>
      </c>
      <c r="E20" s="26" t="s">
        <v>37</v>
      </c>
      <c r="F20" s="23"/>
    </row>
    <row r="21" spans="1:6" ht="18">
      <c r="A21" s="4">
        <v>17</v>
      </c>
      <c r="B21" s="5">
        <v>0.85</v>
      </c>
      <c r="C21" s="6">
        <f t="shared" si="0"/>
      </c>
      <c r="D21" s="42">
        <f>IF(C21="","",LOOKUP(B21,data!$A$1:$A$101,data!$B$1:$B$101))</f>
      </c>
      <c r="E21" s="26" t="s">
        <v>37</v>
      </c>
      <c r="F21" s="23"/>
    </row>
    <row r="22" spans="1:6" ht="18">
      <c r="A22" s="4">
        <v>18</v>
      </c>
      <c r="B22" s="5">
        <v>0.85</v>
      </c>
      <c r="C22" s="6">
        <f t="shared" si="0"/>
      </c>
      <c r="D22" s="42">
        <f>IF(C22="","",LOOKUP(B22,data!$A$1:$A$101,data!$B$1:$B$101))</f>
      </c>
      <c r="E22" s="26" t="s">
        <v>37</v>
      </c>
      <c r="F22" s="23"/>
    </row>
    <row r="23" spans="1:6" ht="18">
      <c r="A23" s="4">
        <v>19</v>
      </c>
      <c r="B23" s="5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5"/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5"/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5"/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5"/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5"/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5"/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5"/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5"/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5"/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5"/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5"/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/>
  <protectedRanges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18" right="0.14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14062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17</v>
      </c>
      <c r="B1" s="57"/>
      <c r="C1" s="57"/>
      <c r="D1" s="57"/>
      <c r="E1" s="25"/>
    </row>
    <row r="2" spans="1:6" ht="18">
      <c r="A2" s="2" t="s">
        <v>5</v>
      </c>
      <c r="B2" s="3">
        <f>IF(MDE!D5="Mobile 3",IF(MDE!B4="","",MDE!B4),"")</f>
      </c>
      <c r="C2" s="2" t="s">
        <v>7</v>
      </c>
      <c r="D2" s="3">
        <f>IF(MDE!D5="Mobile 3",IF(MDE!D4="","",MDE!D4),"")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3",IF(MDE!B5="","",MDE!B5),"")</f>
      </c>
      <c r="C3" s="2" t="s">
        <v>6</v>
      </c>
      <c r="D3" s="3">
        <f>IF(MDE!D5="Mobile 3",IF(MDE!F4="","",MDE!F4),"")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>
        <v>0.75</v>
      </c>
      <c r="C5" s="6">
        <f>IF($B$3="","",IF(B5="","",$B$3*B5))</f>
      </c>
      <c r="D5" s="41">
        <f>IF(C5="","",LOOKUP(B5,data!$A$1:$A$101,data!$B$1:$B$101))</f>
      </c>
      <c r="E5" s="26" t="s">
        <v>34</v>
      </c>
      <c r="F5" s="22"/>
      <c r="O5" s="27" t="s">
        <v>34</v>
      </c>
    </row>
    <row r="6" spans="1:15" ht="18">
      <c r="A6" s="4">
        <v>2</v>
      </c>
      <c r="B6" s="5">
        <v>0.75</v>
      </c>
      <c r="C6" s="6">
        <f aca="true" t="shared" si="0" ref="C6:C34">IF($B$3="","",IF(B6="","",$B$3*B6))</f>
      </c>
      <c r="D6" s="41">
        <f>IF(C6="","",LOOKUP(B6,data!$A$1:$A$101,data!$B$1:$B$101))</f>
      </c>
      <c r="E6" s="26" t="s">
        <v>34</v>
      </c>
      <c r="F6" s="23"/>
      <c r="O6" s="27" t="s">
        <v>35</v>
      </c>
    </row>
    <row r="7" spans="1:15" ht="18">
      <c r="A7" s="4">
        <v>3</v>
      </c>
      <c r="B7" s="5">
        <v>0.75</v>
      </c>
      <c r="C7" s="6">
        <f t="shared" si="0"/>
      </c>
      <c r="D7" s="41">
        <f>IF(C7="","",LOOKUP(B7,data!$A$1:$A$101,data!$B$1:$B$101))</f>
      </c>
      <c r="E7" s="26" t="s">
        <v>34</v>
      </c>
      <c r="F7" s="23"/>
      <c r="O7" s="27" t="s">
        <v>36</v>
      </c>
    </row>
    <row r="8" spans="1:15" ht="18">
      <c r="A8" s="4">
        <v>4</v>
      </c>
      <c r="B8" s="5">
        <v>0.75</v>
      </c>
      <c r="C8" s="6">
        <f t="shared" si="0"/>
      </c>
      <c r="D8" s="41">
        <f>IF(C8="","",LOOKUP(B8,data!$A$1:$A$101,data!$B$1:$B$101))</f>
      </c>
      <c r="E8" s="26" t="s">
        <v>34</v>
      </c>
      <c r="F8" s="23"/>
      <c r="O8" s="27" t="s">
        <v>37</v>
      </c>
    </row>
    <row r="9" spans="1:6" ht="18">
      <c r="A9" s="4" t="s">
        <v>38</v>
      </c>
      <c r="B9" s="5">
        <v>0.75</v>
      </c>
      <c r="C9" s="6">
        <f t="shared" si="0"/>
      </c>
      <c r="D9" s="41">
        <f>IF(C9="","",LOOKUP(B9,data!$A$1:$A$101,data!$B$1:$B$101))</f>
      </c>
      <c r="E9" s="26" t="s">
        <v>34</v>
      </c>
      <c r="F9" s="23"/>
    </row>
    <row r="10" spans="1:6" ht="18">
      <c r="A10" s="4">
        <v>6</v>
      </c>
      <c r="B10" s="5">
        <v>0.5</v>
      </c>
      <c r="C10" s="6">
        <f t="shared" si="0"/>
      </c>
      <c r="D10" s="2">
        <f>IF(C10="","",LOOKUP(B10,data!$A$1:$A$101,data!$B$1:$B$101))</f>
      </c>
      <c r="E10" s="26" t="s">
        <v>34</v>
      </c>
      <c r="F10" s="23"/>
    </row>
    <row r="11" spans="1:6" ht="18">
      <c r="A11" s="4">
        <v>7</v>
      </c>
      <c r="B11" s="5">
        <v>0.65</v>
      </c>
      <c r="C11" s="6">
        <f t="shared" si="0"/>
      </c>
      <c r="D11" s="44">
        <f>IF(C11="","",LOOKUP(B11,data!$A$1:$A$101,data!$B$1:$B$101))</f>
      </c>
      <c r="E11" s="26" t="s">
        <v>34</v>
      </c>
      <c r="F11" s="23"/>
    </row>
    <row r="12" spans="1:6" ht="18">
      <c r="A12" s="4">
        <v>8</v>
      </c>
      <c r="B12" s="5">
        <v>0.65</v>
      </c>
      <c r="C12" s="6">
        <f t="shared" si="0"/>
      </c>
      <c r="D12" s="44">
        <f>IF(C12="","",LOOKUP(B12,data!$A$1:$A$101,data!$B$1:$B$101))</f>
      </c>
      <c r="E12" s="26" t="s">
        <v>34</v>
      </c>
      <c r="F12" s="23"/>
    </row>
    <row r="13" spans="1:6" ht="18">
      <c r="A13" s="4">
        <v>9</v>
      </c>
      <c r="B13" s="5">
        <v>0.65</v>
      </c>
      <c r="C13" s="6">
        <f t="shared" si="0"/>
      </c>
      <c r="D13" s="44">
        <f>IF(C13="","",LOOKUP(B13,data!$A$1:$A$101,data!$B$1:$B$101))</f>
      </c>
      <c r="E13" s="26" t="s">
        <v>34</v>
      </c>
      <c r="F13" s="23"/>
    </row>
    <row r="14" spans="1:6" ht="18">
      <c r="A14" s="4">
        <v>10</v>
      </c>
      <c r="B14" s="5">
        <v>0.65</v>
      </c>
      <c r="C14" s="6">
        <f t="shared" si="0"/>
      </c>
      <c r="D14" s="44">
        <f>IF(C14="","",LOOKUP(B14,data!$A$1:$A$101,data!$B$1:$B$101))</f>
      </c>
      <c r="E14" s="26" t="s">
        <v>34</v>
      </c>
      <c r="F14" s="23"/>
    </row>
    <row r="15" spans="1:6" ht="18">
      <c r="A15" s="4">
        <v>11</v>
      </c>
      <c r="B15" s="5">
        <v>0.65</v>
      </c>
      <c r="C15" s="6">
        <f t="shared" si="0"/>
      </c>
      <c r="D15" s="44">
        <f>IF(C15="","",LOOKUP(B15,data!$A$1:$A$101,data!$B$1:$B$101))</f>
      </c>
      <c r="E15" s="26" t="s">
        <v>34</v>
      </c>
      <c r="F15" s="23"/>
    </row>
    <row r="16" spans="1:6" ht="18">
      <c r="A16" s="4">
        <v>12</v>
      </c>
      <c r="B16" s="5">
        <v>0.65</v>
      </c>
      <c r="C16" s="6">
        <f t="shared" si="0"/>
      </c>
      <c r="D16" s="44">
        <f>IF(C16="","",LOOKUP(B16,data!$A$1:$A$101,data!$B$1:$B$101))</f>
      </c>
      <c r="E16" s="26" t="s">
        <v>34</v>
      </c>
      <c r="F16" s="23"/>
    </row>
    <row r="17" spans="1:6" ht="18">
      <c r="A17" s="4">
        <v>13</v>
      </c>
      <c r="B17" s="5">
        <v>0.65</v>
      </c>
      <c r="C17" s="6">
        <f t="shared" si="0"/>
      </c>
      <c r="D17" s="44">
        <f>IF(C17="","",LOOKUP(B17,data!$A$1:$A$101,data!$B$1:$B$101))</f>
      </c>
      <c r="E17" s="26" t="s">
        <v>34</v>
      </c>
      <c r="F17" s="23"/>
    </row>
    <row r="18" spans="1:6" ht="18">
      <c r="A18" s="4">
        <v>14</v>
      </c>
      <c r="B18" s="5">
        <v>0.65</v>
      </c>
      <c r="C18" s="6">
        <f t="shared" si="0"/>
      </c>
      <c r="D18" s="44">
        <f>IF(C18="","",LOOKUP(B18,data!$A$1:$A$101,data!$B$1:$B$101))</f>
      </c>
      <c r="E18" s="26" t="s">
        <v>34</v>
      </c>
      <c r="F18" s="23"/>
    </row>
    <row r="19" spans="1:6" ht="18">
      <c r="A19" s="4">
        <v>15</v>
      </c>
      <c r="B19" s="5">
        <v>0.65</v>
      </c>
      <c r="C19" s="6">
        <f t="shared" si="0"/>
      </c>
      <c r="D19" s="44">
        <f>IF(C19="","",LOOKUP(B19,data!$A$1:$A$101,data!$B$1:$B$101))</f>
      </c>
      <c r="E19" s="26" t="s">
        <v>34</v>
      </c>
      <c r="F19" s="23"/>
    </row>
    <row r="20" spans="1:6" ht="18">
      <c r="A20" s="4">
        <v>16</v>
      </c>
      <c r="B20" s="5">
        <v>0.65</v>
      </c>
      <c r="C20" s="6">
        <f t="shared" si="0"/>
      </c>
      <c r="D20" s="44">
        <f>IF(C20="","",LOOKUP(B20,data!$A$1:$A$101,data!$B$1:$B$101))</f>
      </c>
      <c r="E20" s="26" t="s">
        <v>34</v>
      </c>
      <c r="F20" s="23"/>
    </row>
    <row r="21" spans="1:6" ht="18">
      <c r="A21" s="4">
        <v>17</v>
      </c>
      <c r="B21" s="5">
        <v>0.65</v>
      </c>
      <c r="C21" s="6">
        <f t="shared" si="0"/>
      </c>
      <c r="D21" s="44">
        <f>IF(C21="","",LOOKUP(B21,data!$A$1:$A$101,data!$B$1:$B$101))</f>
      </c>
      <c r="E21" s="26" t="s">
        <v>34</v>
      </c>
      <c r="F21" s="23"/>
    </row>
    <row r="22" spans="1:6" ht="18">
      <c r="A22" s="4">
        <v>18</v>
      </c>
      <c r="B22" s="5">
        <v>0.65</v>
      </c>
      <c r="C22" s="6">
        <f t="shared" si="0"/>
      </c>
      <c r="D22" s="44">
        <f>IF(C22="","",LOOKUP(B22,data!$A$1:$A$101,data!$B$1:$B$101))</f>
      </c>
      <c r="E22" s="26" t="s">
        <v>34</v>
      </c>
      <c r="F22" s="23"/>
    </row>
    <row r="23" spans="1:6" ht="18">
      <c r="A23" s="4">
        <v>19</v>
      </c>
      <c r="B23" s="5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5"/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5"/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5"/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5"/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5"/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5"/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5"/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5"/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5"/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5"/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5"/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/>
  <protectedRanges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21" right="0.14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14062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15</v>
      </c>
      <c r="B1" s="57"/>
      <c r="C1" s="57"/>
      <c r="D1" s="57"/>
      <c r="E1" s="25"/>
    </row>
    <row r="2" spans="1:6" ht="18">
      <c r="A2" s="2" t="s">
        <v>5</v>
      </c>
      <c r="B2" s="3">
        <f>IF(MDE!D5="Mobile 1",IF(MDE!B4="","",MDE!B4),"")</f>
      </c>
      <c r="C2" s="2" t="s">
        <v>7</v>
      </c>
      <c r="D2" s="3">
        <f>IF(MDE!D5="Mobile 1",IF(MDE!D4="","",MDE!D4),"")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1",IF(MDE!B5="","",MDE!B5),"")</f>
      </c>
      <c r="C3" s="2" t="s">
        <v>6</v>
      </c>
      <c r="D3" s="3">
        <f>IF(MDE!D5="Mobile 1",IF(MDE!F4="","",MDE!F4),"")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/>
      <c r="C5" s="6">
        <f aca="true" t="shared" si="0" ref="C5:C34">IF($B$3="","",IF(B5="","",$B$3*B5))</f>
      </c>
      <c r="D5" s="7">
        <f>IF(C5="","",LOOKUP(B5,data!$A$1:$A$101,data!$B$1:$B$101))</f>
      </c>
      <c r="E5" s="26"/>
      <c r="F5" s="22"/>
      <c r="O5" s="27" t="s">
        <v>34</v>
      </c>
    </row>
    <row r="6" spans="1:15" ht="18">
      <c r="A6" s="4">
        <v>2</v>
      </c>
      <c r="B6" s="5"/>
      <c r="C6" s="6">
        <f t="shared" si="0"/>
      </c>
      <c r="D6" s="7">
        <f>IF(C6="","",LOOKUP(B6,data!$A$1:$A$101,data!$B$1:$B$101))</f>
      </c>
      <c r="E6" s="26"/>
      <c r="F6" s="23"/>
      <c r="O6" s="27" t="s">
        <v>35</v>
      </c>
    </row>
    <row r="7" spans="1:15" ht="18">
      <c r="A7" s="4">
        <v>3</v>
      </c>
      <c r="B7" s="5"/>
      <c r="C7" s="6">
        <f t="shared" si="0"/>
      </c>
      <c r="D7" s="7">
        <f>IF(C7="","",LOOKUP(B7,data!$A$1:$A$101,data!$B$1:$B$101))</f>
      </c>
      <c r="E7" s="26"/>
      <c r="F7" s="23"/>
      <c r="O7" s="27" t="s">
        <v>36</v>
      </c>
    </row>
    <row r="8" spans="1:15" ht="18">
      <c r="A8" s="4">
        <v>4</v>
      </c>
      <c r="B8" s="5"/>
      <c r="C8" s="6">
        <f t="shared" si="0"/>
      </c>
      <c r="D8" s="7">
        <f>IF(C8="","",LOOKUP(B8,data!$A$1:$A$101,data!$B$1:$B$101))</f>
      </c>
      <c r="E8" s="26"/>
      <c r="F8" s="23"/>
      <c r="O8" s="27" t="s">
        <v>37</v>
      </c>
    </row>
    <row r="9" spans="1:6" ht="18">
      <c r="A9" s="4">
        <v>5</v>
      </c>
      <c r="B9" s="5"/>
      <c r="C9" s="6">
        <f t="shared" si="0"/>
      </c>
      <c r="D9" s="7">
        <f>IF(C9="","",LOOKUP(B9,data!$A$1:$A$101,data!$B$1:$B$101))</f>
      </c>
      <c r="E9" s="26"/>
      <c r="F9" s="23"/>
    </row>
    <row r="10" spans="1:6" ht="18">
      <c r="A10" s="4">
        <v>6</v>
      </c>
      <c r="B10" s="5"/>
      <c r="C10" s="6">
        <f t="shared" si="0"/>
      </c>
      <c r="D10" s="7">
        <f>IF(C10="","",LOOKUP(B10,data!$A$1:$A$101,data!$B$1:$B$101))</f>
      </c>
      <c r="E10" s="26"/>
      <c r="F10" s="23"/>
    </row>
    <row r="11" spans="1:6" ht="18">
      <c r="A11" s="4">
        <v>7</v>
      </c>
      <c r="B11" s="5"/>
      <c r="C11" s="6">
        <f t="shared" si="0"/>
      </c>
      <c r="D11" s="7">
        <f>IF(C11="","",LOOKUP(B11,data!$A$1:$A$101,data!$B$1:$B$101))</f>
      </c>
      <c r="E11" s="26"/>
      <c r="F11" s="23"/>
    </row>
    <row r="12" spans="1:6" ht="18">
      <c r="A12" s="4">
        <v>8</v>
      </c>
      <c r="B12" s="5"/>
      <c r="C12" s="6">
        <f t="shared" si="0"/>
      </c>
      <c r="D12" s="7">
        <f>IF(C12="","",LOOKUP(B12,data!$A$1:$A$101,data!$B$1:$B$101))</f>
      </c>
      <c r="E12" s="26"/>
      <c r="F12" s="23"/>
    </row>
    <row r="13" spans="1:6" ht="18">
      <c r="A13" s="4">
        <v>9</v>
      </c>
      <c r="B13" s="5"/>
      <c r="C13" s="6">
        <f t="shared" si="0"/>
      </c>
      <c r="D13" s="7">
        <f>IF(C13="","",LOOKUP(B13,data!$A$1:$A$101,data!$B$1:$B$101))</f>
      </c>
      <c r="E13" s="26"/>
      <c r="F13" s="23"/>
    </row>
    <row r="14" spans="1:6" ht="18">
      <c r="A14" s="4">
        <v>10</v>
      </c>
      <c r="B14" s="5"/>
      <c r="C14" s="6">
        <f t="shared" si="0"/>
      </c>
      <c r="D14" s="7">
        <f>IF(C14="","",LOOKUP(B14,data!$A$1:$A$101,data!$B$1:$B$101))</f>
      </c>
      <c r="E14" s="26"/>
      <c r="F14" s="23"/>
    </row>
    <row r="15" spans="1:6" ht="18">
      <c r="A15" s="4">
        <v>11</v>
      </c>
      <c r="B15" s="5"/>
      <c r="C15" s="6">
        <f t="shared" si="0"/>
      </c>
      <c r="D15" s="7">
        <f>IF(C15="","",LOOKUP(B15,data!$A$1:$A$101,data!$B$1:$B$101))</f>
      </c>
      <c r="E15" s="26"/>
      <c r="F15" s="23"/>
    </row>
    <row r="16" spans="1:6" ht="18">
      <c r="A16" s="4">
        <v>12</v>
      </c>
      <c r="B16" s="5"/>
      <c r="C16" s="6">
        <f t="shared" si="0"/>
      </c>
      <c r="D16" s="7">
        <f>IF(C16="","",LOOKUP(B16,data!$A$1:$A$101,data!$B$1:$B$101))</f>
      </c>
      <c r="E16" s="26"/>
      <c r="F16" s="23"/>
    </row>
    <row r="17" spans="1:6" ht="18">
      <c r="A17" s="4">
        <v>13</v>
      </c>
      <c r="B17" s="5"/>
      <c r="C17" s="6">
        <f t="shared" si="0"/>
      </c>
      <c r="D17" s="7">
        <f>IF(C17="","",LOOKUP(B17,data!$A$1:$A$101,data!$B$1:$B$101))</f>
      </c>
      <c r="E17" s="26"/>
      <c r="F17" s="23"/>
    </row>
    <row r="18" spans="1:6" ht="18">
      <c r="A18" s="4">
        <v>14</v>
      </c>
      <c r="B18" s="5"/>
      <c r="C18" s="6">
        <f t="shared" si="0"/>
      </c>
      <c r="D18" s="7">
        <f>IF(C18="","",LOOKUP(B18,data!$A$1:$A$101,data!$B$1:$B$101))</f>
      </c>
      <c r="E18" s="26"/>
      <c r="F18" s="23"/>
    </row>
    <row r="19" spans="1:6" ht="18">
      <c r="A19" s="4">
        <v>15</v>
      </c>
      <c r="B19" s="5"/>
      <c r="C19" s="6">
        <f t="shared" si="0"/>
      </c>
      <c r="D19" s="7">
        <f>IF(C19="","",LOOKUP(B19,data!$A$1:$A$101,data!$B$1:$B$101))</f>
      </c>
      <c r="E19" s="26"/>
      <c r="F19" s="23"/>
    </row>
    <row r="20" spans="1:6" ht="18">
      <c r="A20" s="4">
        <v>16</v>
      </c>
      <c r="B20" s="5"/>
      <c r="C20" s="6">
        <f t="shared" si="0"/>
      </c>
      <c r="D20" s="7">
        <f>IF(C20="","",LOOKUP(B20,data!$A$1:$A$101,data!$B$1:$B$101))</f>
      </c>
      <c r="E20" s="26"/>
      <c r="F20" s="23"/>
    </row>
    <row r="21" spans="1:6" ht="18">
      <c r="A21" s="4">
        <v>17</v>
      </c>
      <c r="B21" s="5"/>
      <c r="C21" s="6">
        <f t="shared" si="0"/>
      </c>
      <c r="D21" s="7">
        <f>IF(C21="","",LOOKUP(B21,data!$A$1:$A$101,data!$B$1:$B$101))</f>
      </c>
      <c r="E21" s="26"/>
      <c r="F21" s="23"/>
    </row>
    <row r="22" spans="1:6" ht="18">
      <c r="A22" s="4">
        <v>18</v>
      </c>
      <c r="B22" s="5"/>
      <c r="C22" s="6">
        <f t="shared" si="0"/>
      </c>
      <c r="D22" s="7">
        <f>IF(C22="","",LOOKUP(B22,data!$A$1:$A$101,data!$B$1:$B$101))</f>
      </c>
      <c r="E22" s="26"/>
      <c r="F22" s="23"/>
    </row>
    <row r="23" spans="1:6" ht="18">
      <c r="A23" s="4">
        <v>19</v>
      </c>
      <c r="B23" s="5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5">
        <v>0.5</v>
      </c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40">
        <v>0.5</v>
      </c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40">
        <v>1</v>
      </c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40">
        <v>1.05</v>
      </c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40">
        <v>1.1</v>
      </c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40">
        <v>0.5</v>
      </c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40">
        <v>0.5</v>
      </c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40">
        <v>0.5</v>
      </c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40">
        <v>1.1</v>
      </c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40">
        <v>1.05</v>
      </c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40">
        <v>1</v>
      </c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 objects="1" scenarios="1"/>
  <protectedRanges>
    <protectedRange sqref="E5:E34" name="Plage2"/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14" right="0.1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1" width="8.8515625" style="8" customWidth="1"/>
    <col min="2" max="2" width="10.28125" style="9" customWidth="1"/>
    <col min="3" max="3" width="12.140625" style="8" customWidth="1"/>
    <col min="4" max="4" width="41.421875" style="8" customWidth="1"/>
    <col min="5" max="5" width="18.57421875" style="8" customWidth="1"/>
    <col min="6" max="9" width="11.421875" style="0" customWidth="1"/>
    <col min="10" max="11" width="11.421875" style="1" customWidth="1"/>
  </cols>
  <sheetData>
    <row r="1" spans="1:5" ht="18.75" thickBot="1">
      <c r="A1" s="56" t="s">
        <v>16</v>
      </c>
      <c r="B1" s="57"/>
      <c r="C1" s="57"/>
      <c r="D1" s="57"/>
      <c r="E1" s="25"/>
    </row>
    <row r="2" spans="1:6" ht="18">
      <c r="A2" s="2" t="s">
        <v>5</v>
      </c>
      <c r="B2" s="3">
        <f>IF(MDE!D5="Mobile 2",IF(MDE!B4="","",MDE!B4),"")</f>
      </c>
      <c r="C2" s="2" t="s">
        <v>7</v>
      </c>
      <c r="D2" s="3">
        <f>IF(MDE!D5="Mobile 2",IF(MDE!D4="","",MDE!D4),"")</f>
      </c>
      <c r="E2" s="3"/>
      <c r="F2" s="66" t="s">
        <v>32</v>
      </c>
    </row>
    <row r="3" spans="1:6" ht="18">
      <c r="A3" s="2" t="s">
        <v>3</v>
      </c>
      <c r="B3" s="3">
        <f>IF(MDE!D5="Mobile 2",IF(MDE!B5="","",MDE!B5),"")</f>
      </c>
      <c r="C3" s="2" t="s">
        <v>6</v>
      </c>
      <c r="D3" s="3">
        <f>IF(MDE!D5="Mobile 2",IF(MDE!F4="","",MDE!F4),"")</f>
      </c>
      <c r="E3" s="3"/>
      <c r="F3" s="67"/>
    </row>
    <row r="4" spans="1:6" ht="18.75" thickBo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33</v>
      </c>
      <c r="F4" s="67"/>
    </row>
    <row r="5" spans="1:15" ht="18">
      <c r="A5" s="4">
        <v>1</v>
      </c>
      <c r="B5" s="5"/>
      <c r="C5" s="6">
        <f aca="true" t="shared" si="0" ref="C5:C34">IF($B$3="","",IF(B5="","",$B$3*B5))</f>
      </c>
      <c r="D5" s="7">
        <f>IF(C5="","",LOOKUP(B5,data!$A$1:$A$101,data!$B$1:$B$101))</f>
      </c>
      <c r="E5" s="26"/>
      <c r="F5" s="22"/>
      <c r="O5" s="27" t="s">
        <v>34</v>
      </c>
    </row>
    <row r="6" spans="1:15" ht="18">
      <c r="A6" s="4">
        <v>2</v>
      </c>
      <c r="B6" s="5"/>
      <c r="C6" s="6">
        <f t="shared" si="0"/>
      </c>
      <c r="D6" s="7">
        <f>IF(C6="","",LOOKUP(B6,data!$A$1:$A$101,data!$B$1:$B$101))</f>
      </c>
      <c r="E6" s="26"/>
      <c r="F6" s="23"/>
      <c r="O6" s="27" t="s">
        <v>35</v>
      </c>
    </row>
    <row r="7" spans="1:15" ht="18">
      <c r="A7" s="4">
        <v>3</v>
      </c>
      <c r="B7" s="5"/>
      <c r="C7" s="6">
        <f t="shared" si="0"/>
      </c>
      <c r="D7" s="7">
        <f>IF(C7="","",LOOKUP(B7,data!$A$1:$A$101,data!$B$1:$B$101))</f>
      </c>
      <c r="E7" s="26"/>
      <c r="F7" s="23"/>
      <c r="O7" s="27" t="s">
        <v>36</v>
      </c>
    </row>
    <row r="8" spans="1:15" ht="18">
      <c r="A8" s="4">
        <v>4</v>
      </c>
      <c r="B8" s="5"/>
      <c r="C8" s="6">
        <f t="shared" si="0"/>
      </c>
      <c r="D8" s="7">
        <f>IF(C8="","",LOOKUP(B8,data!$A$1:$A$101,data!$B$1:$B$101))</f>
      </c>
      <c r="E8" s="26"/>
      <c r="F8" s="23"/>
      <c r="O8" s="27" t="s">
        <v>37</v>
      </c>
    </row>
    <row r="9" spans="1:6" ht="18">
      <c r="A9" s="4">
        <v>5</v>
      </c>
      <c r="B9" s="5"/>
      <c r="C9" s="6">
        <f t="shared" si="0"/>
      </c>
      <c r="D9" s="7">
        <f>IF(C9="","",LOOKUP(B9,data!$A$1:$A$101,data!$B$1:$B$101))</f>
      </c>
      <c r="E9" s="26"/>
      <c r="F9" s="23"/>
    </row>
    <row r="10" spans="1:6" ht="18">
      <c r="A10" s="4">
        <v>6</v>
      </c>
      <c r="B10" s="5"/>
      <c r="C10" s="6">
        <f t="shared" si="0"/>
      </c>
      <c r="D10" s="7">
        <f>IF(C10="","",LOOKUP(B10,data!$A$1:$A$101,data!$B$1:$B$101))</f>
      </c>
      <c r="E10" s="26"/>
      <c r="F10" s="23"/>
    </row>
    <row r="11" spans="1:6" ht="18">
      <c r="A11" s="4">
        <v>7</v>
      </c>
      <c r="B11" s="5"/>
      <c r="C11" s="6">
        <f t="shared" si="0"/>
      </c>
      <c r="D11" s="7">
        <f>IF(C11="","",LOOKUP(B11,data!$A$1:$A$101,data!$B$1:$B$101))</f>
      </c>
      <c r="E11" s="26"/>
      <c r="F11" s="23"/>
    </row>
    <row r="12" spans="1:6" ht="18">
      <c r="A12" s="4">
        <v>8</v>
      </c>
      <c r="B12" s="5"/>
      <c r="C12" s="6">
        <f t="shared" si="0"/>
      </c>
      <c r="D12" s="7">
        <f>IF(C12="","",LOOKUP(B12,data!$A$1:$A$101,data!$B$1:$B$101))</f>
      </c>
      <c r="E12" s="26"/>
      <c r="F12" s="23"/>
    </row>
    <row r="13" spans="1:6" ht="18">
      <c r="A13" s="4">
        <v>9</v>
      </c>
      <c r="B13" s="5"/>
      <c r="C13" s="6">
        <f t="shared" si="0"/>
      </c>
      <c r="D13" s="7">
        <f>IF(C13="","",LOOKUP(B13,data!$A$1:$A$101,data!$B$1:$B$101))</f>
      </c>
      <c r="E13" s="26"/>
      <c r="F13" s="23"/>
    </row>
    <row r="14" spans="1:6" ht="18">
      <c r="A14" s="4">
        <v>10</v>
      </c>
      <c r="B14" s="5"/>
      <c r="C14" s="6">
        <f t="shared" si="0"/>
      </c>
      <c r="D14" s="7">
        <f>IF(C14="","",LOOKUP(B14,data!$A$1:$A$101,data!$B$1:$B$101))</f>
      </c>
      <c r="E14" s="26"/>
      <c r="F14" s="23"/>
    </row>
    <row r="15" spans="1:6" ht="18">
      <c r="A15" s="4">
        <v>11</v>
      </c>
      <c r="B15" s="5"/>
      <c r="C15" s="6">
        <f t="shared" si="0"/>
      </c>
      <c r="D15" s="7">
        <f>IF(C15="","",LOOKUP(B15,data!$A$1:$A$101,data!$B$1:$B$101))</f>
      </c>
      <c r="E15" s="26"/>
      <c r="F15" s="23"/>
    </row>
    <row r="16" spans="1:6" ht="18">
      <c r="A16" s="4">
        <v>12</v>
      </c>
      <c r="B16" s="5"/>
      <c r="C16" s="6">
        <f t="shared" si="0"/>
      </c>
      <c r="D16" s="7">
        <f>IF(C16="","",LOOKUP(B16,data!$A$1:$A$101,data!$B$1:$B$101))</f>
      </c>
      <c r="E16" s="26"/>
      <c r="F16" s="23"/>
    </row>
    <row r="17" spans="1:6" ht="18">
      <c r="A17" s="4">
        <v>13</v>
      </c>
      <c r="B17" s="5"/>
      <c r="C17" s="6">
        <f t="shared" si="0"/>
      </c>
      <c r="D17" s="7">
        <f>IF(C17="","",LOOKUP(B17,data!$A$1:$A$101,data!$B$1:$B$101))</f>
      </c>
      <c r="E17" s="26"/>
      <c r="F17" s="23"/>
    </row>
    <row r="18" spans="1:6" ht="18">
      <c r="A18" s="4">
        <v>14</v>
      </c>
      <c r="B18" s="5"/>
      <c r="C18" s="6">
        <f t="shared" si="0"/>
      </c>
      <c r="D18" s="7">
        <f>IF(C18="","",LOOKUP(B18,data!$A$1:$A$101,data!$B$1:$B$101))</f>
      </c>
      <c r="E18" s="26"/>
      <c r="F18" s="23"/>
    </row>
    <row r="19" spans="1:6" ht="18">
      <c r="A19" s="4">
        <v>15</v>
      </c>
      <c r="B19" s="5"/>
      <c r="C19" s="6">
        <f t="shared" si="0"/>
      </c>
      <c r="D19" s="7">
        <f>IF(C19="","",LOOKUP(B19,data!$A$1:$A$101,data!$B$1:$B$101))</f>
      </c>
      <c r="E19" s="26"/>
      <c r="F19" s="23"/>
    </row>
    <row r="20" spans="1:6" ht="18">
      <c r="A20" s="4">
        <v>16</v>
      </c>
      <c r="B20" s="5"/>
      <c r="C20" s="6">
        <f t="shared" si="0"/>
      </c>
      <c r="D20" s="7">
        <f>IF(C20="","",LOOKUP(B20,data!$A$1:$A$101,data!$B$1:$B$101))</f>
      </c>
      <c r="E20" s="26"/>
      <c r="F20" s="23"/>
    </row>
    <row r="21" spans="1:6" ht="18">
      <c r="A21" s="4">
        <v>17</v>
      </c>
      <c r="B21" s="5"/>
      <c r="C21" s="6">
        <f t="shared" si="0"/>
      </c>
      <c r="D21" s="7">
        <f>IF(C21="","",LOOKUP(B21,data!$A$1:$A$101,data!$B$1:$B$101))</f>
      </c>
      <c r="E21" s="26"/>
      <c r="F21" s="23"/>
    </row>
    <row r="22" spans="1:6" ht="18">
      <c r="A22" s="4">
        <v>18</v>
      </c>
      <c r="B22" s="5"/>
      <c r="C22" s="6">
        <f t="shared" si="0"/>
      </c>
      <c r="D22" s="7">
        <f>IF(C22="","",LOOKUP(B22,data!$A$1:$A$101,data!$B$1:$B$101))</f>
      </c>
      <c r="E22" s="26"/>
      <c r="F22" s="23"/>
    </row>
    <row r="23" spans="1:6" ht="18">
      <c r="A23" s="4">
        <v>19</v>
      </c>
      <c r="B23" s="5"/>
      <c r="C23" s="6">
        <f t="shared" si="0"/>
      </c>
      <c r="D23" s="7">
        <f>IF(C23="","",LOOKUP(B23,data!$A$1:$A$101,data!$B$1:$B$101))</f>
      </c>
      <c r="E23" s="26"/>
      <c r="F23" s="23"/>
    </row>
    <row r="24" spans="1:6" ht="18">
      <c r="A24" s="4">
        <v>20</v>
      </c>
      <c r="B24" s="5">
        <v>0.75</v>
      </c>
      <c r="C24" s="6">
        <f t="shared" si="0"/>
      </c>
      <c r="D24" s="7">
        <f>IF(C24="","",LOOKUP(B24,data!$A$1:$A$101,data!$B$1:$B$101))</f>
      </c>
      <c r="E24" s="26"/>
      <c r="F24" s="23"/>
    </row>
    <row r="25" spans="1:6" ht="18">
      <c r="A25" s="4">
        <v>21</v>
      </c>
      <c r="B25" s="5">
        <v>0.75</v>
      </c>
      <c r="C25" s="6">
        <f t="shared" si="0"/>
      </c>
      <c r="D25" s="7">
        <f>IF(C25="","",LOOKUP(B25,data!$A$1:$A$101,data!$B$1:$B$101))</f>
      </c>
      <c r="E25" s="26"/>
      <c r="F25" s="23"/>
    </row>
    <row r="26" spans="1:6" ht="18">
      <c r="A26" s="4">
        <v>22</v>
      </c>
      <c r="B26" s="5">
        <v>0.75</v>
      </c>
      <c r="C26" s="6">
        <f t="shared" si="0"/>
      </c>
      <c r="D26" s="7">
        <f>IF(C26="","",LOOKUP(B26,data!$A$1:$A$101,data!$B$1:$B$101))</f>
      </c>
      <c r="E26" s="26"/>
      <c r="F26" s="23"/>
    </row>
    <row r="27" spans="1:6" ht="18">
      <c r="A27" s="4">
        <v>23</v>
      </c>
      <c r="B27" s="5">
        <v>0.85</v>
      </c>
      <c r="C27" s="6">
        <f t="shared" si="0"/>
      </c>
      <c r="D27" s="7">
        <f>IF(C27="","",LOOKUP(B27,data!$A$1:$A$101,data!$B$1:$B$101))</f>
      </c>
      <c r="E27" s="26"/>
      <c r="F27" s="23"/>
    </row>
    <row r="28" spans="1:6" ht="18">
      <c r="A28" s="4">
        <v>24</v>
      </c>
      <c r="B28" s="5">
        <v>0.75</v>
      </c>
      <c r="C28" s="6">
        <f t="shared" si="0"/>
      </c>
      <c r="D28" s="7">
        <f>IF(C28="","",LOOKUP(B28,data!$A$1:$A$101,data!$B$1:$B$101))</f>
      </c>
      <c r="E28" s="26"/>
      <c r="F28" s="23"/>
    </row>
    <row r="29" spans="1:6" ht="18">
      <c r="A29" s="4">
        <v>25</v>
      </c>
      <c r="B29" s="5">
        <v>0.75</v>
      </c>
      <c r="C29" s="6">
        <f t="shared" si="0"/>
      </c>
      <c r="D29" s="7">
        <f>IF(C29="","",LOOKUP(B29,data!$A$1:$A$101,data!$B$1:$B$101))</f>
      </c>
      <c r="E29" s="26"/>
      <c r="F29" s="23"/>
    </row>
    <row r="30" spans="1:6" ht="18">
      <c r="A30" s="4">
        <v>26</v>
      </c>
      <c r="B30" s="5">
        <v>0.75</v>
      </c>
      <c r="C30" s="6">
        <f t="shared" si="0"/>
      </c>
      <c r="D30" s="7">
        <f>IF(C30="","",LOOKUP(B30,data!$A$1:$A$101,data!$B$1:$B$101))</f>
      </c>
      <c r="E30" s="26"/>
      <c r="F30" s="23"/>
    </row>
    <row r="31" spans="1:6" ht="18">
      <c r="A31" s="4">
        <v>27</v>
      </c>
      <c r="B31" s="5">
        <v>0.85</v>
      </c>
      <c r="C31" s="6">
        <f t="shared" si="0"/>
      </c>
      <c r="D31" s="7">
        <f>IF(C31="","",LOOKUP(B31,data!$A$1:$A$101,data!$B$1:$B$101))</f>
      </c>
      <c r="E31" s="26"/>
      <c r="F31" s="23"/>
    </row>
    <row r="32" spans="1:6" ht="18">
      <c r="A32" s="4">
        <v>28</v>
      </c>
      <c r="B32" s="5">
        <v>0.75</v>
      </c>
      <c r="C32" s="6">
        <f t="shared" si="0"/>
      </c>
      <c r="D32" s="7">
        <f>IF(C32="","",LOOKUP(B32,data!$A$1:$A$101,data!$B$1:$B$101))</f>
      </c>
      <c r="E32" s="26"/>
      <c r="F32" s="23"/>
    </row>
    <row r="33" spans="1:6" ht="18">
      <c r="A33" s="4">
        <v>29</v>
      </c>
      <c r="B33" s="5">
        <v>0.75</v>
      </c>
      <c r="C33" s="6">
        <f t="shared" si="0"/>
      </c>
      <c r="D33" s="7">
        <f>IF(C33="","",LOOKUP(B33,data!$A$1:$A$101,data!$B$1:$B$101))</f>
      </c>
      <c r="E33" s="26"/>
      <c r="F33" s="23"/>
    </row>
    <row r="34" spans="1:6" ht="18.75" thickBot="1">
      <c r="A34" s="4">
        <v>30</v>
      </c>
      <c r="B34" s="5">
        <v>0.75</v>
      </c>
      <c r="C34" s="6">
        <f t="shared" si="0"/>
      </c>
      <c r="D34" s="7">
        <f>IF(C34="","",LOOKUP(B34,data!$A$1:$A$101,data!$B$1:$B$101))</f>
      </c>
      <c r="E34" s="26"/>
      <c r="F34" s="24"/>
    </row>
  </sheetData>
  <sheetProtection sheet="1" objects="1" scenarios="1"/>
  <protectedRanges>
    <protectedRange sqref="E5:E34" name="Plage2"/>
    <protectedRange sqref="B5:B34" name="Plage1_1"/>
  </protectedRanges>
  <mergeCells count="2">
    <mergeCell ref="A1:D1"/>
    <mergeCell ref="F2:F4"/>
  </mergeCells>
  <dataValidations count="1">
    <dataValidation type="list" allowBlank="1" showInputMessage="1" showErrorMessage="1" sqref="O6:O8 E5:E34">
      <formula1>$O$5:$O$8</formula1>
    </dataValidation>
  </dataValidations>
  <printOptions/>
  <pageMargins left="0.15" right="0.1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nono</cp:lastModifiedBy>
  <cp:lastPrinted>2013-03-24T17:31:09Z</cp:lastPrinted>
  <dcterms:created xsi:type="dcterms:W3CDTF">2012-01-29T11:44:06Z</dcterms:created>
  <dcterms:modified xsi:type="dcterms:W3CDTF">2016-09-12T16:09:28Z</dcterms:modified>
  <cp:category/>
  <cp:version/>
  <cp:contentType/>
  <cp:contentStatus/>
</cp:coreProperties>
</file>